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151" yWindow="630" windowWidth="15405" windowHeight="6330" tabRatio="925" activeTab="0"/>
  </bookViews>
  <sheets>
    <sheet name="U.E. ALZIRA" sheetId="1" r:id="rId1"/>
    <sheet name="GOLS" sheetId="2" r:id="rId2"/>
    <sheet name="Gols marcats" sheetId="3" r:id="rId3"/>
    <sheet name="Gols encaixats" sheetId="4" r:id="rId4"/>
    <sheet name="G.m.casa" sheetId="5" r:id="rId5"/>
    <sheet name="G.e.casa" sheetId="6" r:id="rId6"/>
    <sheet name="G.m.fora" sheetId="7" r:id="rId7"/>
    <sheet name="G.e.fora" sheetId="8" r:id="rId8"/>
    <sheet name="Gr. Class. 42" sheetId="9" r:id="rId9"/>
    <sheet name="Classificacions" sheetId="10" r:id="rId10"/>
    <sheet name="Gols marcats per quarts" sheetId="11" r:id="rId11"/>
    <sheet name="Gols encaixats per quarts" sheetId="12" r:id="rId12"/>
    <sheet name="Gols marcats per parts" sheetId="13" r:id="rId13"/>
    <sheet name="Gols marcats per terços" sheetId="14" r:id="rId14"/>
    <sheet name="Gols encaixats per parts" sheetId="15" r:id="rId15"/>
    <sheet name="Gols encaixats per terços" sheetId="16" r:id="rId16"/>
    <sheet name="Gr. class. 38" sheetId="17" r:id="rId17"/>
  </sheets>
  <definedNames>
    <definedName name="_xlnm.Print_Area" localSheetId="2">'Gols marcats'!$A:$IV</definedName>
    <definedName name="_xlnm.Print_Area" localSheetId="0">'U.E. ALZIRA'!$A:$IV</definedName>
  </definedNames>
  <calcPr fullCalcOnLoad="1"/>
</workbook>
</file>

<file path=xl/sharedStrings.xml><?xml version="1.0" encoding="utf-8"?>
<sst xmlns="http://schemas.openxmlformats.org/spreadsheetml/2006/main" count="2534" uniqueCount="201">
  <si>
    <t>jugats</t>
  </si>
  <si>
    <t>titular</t>
  </si>
  <si>
    <t>sencers</t>
  </si>
  <si>
    <t>substituït</t>
  </si>
  <si>
    <t>entra</t>
  </si>
  <si>
    <t>sancionat</t>
  </si>
  <si>
    <t>minuts</t>
  </si>
  <si>
    <t>mitjana</t>
  </si>
  <si>
    <t>Percentatge</t>
  </si>
  <si>
    <t>grogues</t>
  </si>
  <si>
    <t>doble groga</t>
  </si>
  <si>
    <t>roja directa</t>
  </si>
  <si>
    <t>expulsions</t>
  </si>
  <si>
    <t>gols</t>
  </si>
  <si>
    <t>TITULAR</t>
  </si>
  <si>
    <t>MINUTS</t>
  </si>
  <si>
    <t>SUBSTITUCIONS</t>
  </si>
  <si>
    <t>TARGETES</t>
  </si>
  <si>
    <t>GOLS</t>
  </si>
  <si>
    <t>1-15</t>
  </si>
  <si>
    <t>16-30</t>
  </si>
  <si>
    <t>31-45</t>
  </si>
  <si>
    <t>46-60</t>
  </si>
  <si>
    <t>61-75</t>
  </si>
  <si>
    <t>76-90</t>
  </si>
  <si>
    <t>1ª part</t>
  </si>
  <si>
    <t>2ª part</t>
  </si>
  <si>
    <t>Minuts 0-15</t>
  </si>
  <si>
    <t>Minuts 16-30</t>
  </si>
  <si>
    <t>Minuts 31-45</t>
  </si>
  <si>
    <t>Minuts 46-60</t>
  </si>
  <si>
    <t>Minuts 61-75</t>
  </si>
  <si>
    <t>Minuts 76-90</t>
  </si>
  <si>
    <t>U.E. ALZIRA</t>
  </si>
  <si>
    <t>GOLS MARCATS</t>
  </si>
  <si>
    <t>GOLS ENCAIXATS</t>
  </si>
  <si>
    <t>TOTAL</t>
  </si>
  <si>
    <t>GOLS MARCATS A CASA</t>
  </si>
  <si>
    <t>GOLS ENCAIXATS FORA</t>
  </si>
  <si>
    <t>GOLS ENCAIXATS A CASA</t>
  </si>
  <si>
    <t>Primera part</t>
  </si>
  <si>
    <t>Segona part</t>
  </si>
  <si>
    <t>2n terç de cada part</t>
  </si>
  <si>
    <t>1r terç de cada part</t>
  </si>
  <si>
    <t>3r terç de cada part</t>
  </si>
  <si>
    <t xml:space="preserve">Convocat </t>
  </si>
  <si>
    <t>No convocat</t>
  </si>
  <si>
    <t>Decisió tècnica</t>
  </si>
  <si>
    <t>Lesió</t>
  </si>
  <si>
    <t>Sanció</t>
  </si>
  <si>
    <t>Convocatòries</t>
  </si>
  <si>
    <t xml:space="preserve">Titular </t>
  </si>
  <si>
    <t>Convocat</t>
  </si>
  <si>
    <t>UD</t>
  </si>
  <si>
    <t>Rival</t>
  </si>
  <si>
    <t>Esquerra</t>
  </si>
  <si>
    <t>Dreta</t>
  </si>
  <si>
    <t>Cap</t>
  </si>
  <si>
    <t>Altre</t>
  </si>
  <si>
    <t>Penal</t>
  </si>
  <si>
    <t>Falta</t>
  </si>
  <si>
    <t>Porter</t>
  </si>
  <si>
    <t>Mig def.</t>
  </si>
  <si>
    <t>Davanter</t>
  </si>
  <si>
    <t>Entrenador</t>
  </si>
  <si>
    <t>Prep.fís.</t>
  </si>
  <si>
    <t>Delegat</t>
  </si>
  <si>
    <t>Tipus de gol</t>
  </si>
  <si>
    <t>De cap</t>
  </si>
  <si>
    <t>No convocat per</t>
  </si>
  <si>
    <t>Tornada 2ª eliminatòria</t>
  </si>
  <si>
    <t>1-0</t>
  </si>
  <si>
    <t>2n entr</t>
  </si>
  <si>
    <t>Massatg</t>
  </si>
  <si>
    <t>0-0</t>
  </si>
  <si>
    <t>Tornada 1ª eliminatòria</t>
  </si>
  <si>
    <t>Anada 3ª eliminatòria</t>
  </si>
  <si>
    <t>Tornada 3ª eliminatòria</t>
  </si>
  <si>
    <t>C</t>
  </si>
  <si>
    <t>T</t>
  </si>
  <si>
    <t>Prep. Port.</t>
  </si>
  <si>
    <t>DT</t>
  </si>
  <si>
    <t>L</t>
  </si>
  <si>
    <t>NA</t>
  </si>
  <si>
    <t>I</t>
  </si>
  <si>
    <t>E</t>
  </si>
  <si>
    <t>BORRIOL</t>
  </si>
  <si>
    <t>CATARROJA</t>
  </si>
  <si>
    <t>ELDENC</t>
  </si>
  <si>
    <t>MURO</t>
  </si>
  <si>
    <t>LA NUCIA</t>
  </si>
  <si>
    <t>3-0</t>
  </si>
  <si>
    <t>1-3</t>
  </si>
  <si>
    <t>2-0</t>
  </si>
  <si>
    <t>S</t>
  </si>
  <si>
    <t>R</t>
  </si>
  <si>
    <t>B</t>
  </si>
  <si>
    <t>0-2</t>
  </si>
  <si>
    <t>Anada 1ª eliminatòria</t>
  </si>
  <si>
    <t>Muro</t>
  </si>
  <si>
    <t>Eldenc</t>
  </si>
  <si>
    <t>Catarroja</t>
  </si>
  <si>
    <t>La Nucia</t>
  </si>
  <si>
    <t>Borriol</t>
  </si>
  <si>
    <t>Elx Il·licità</t>
  </si>
  <si>
    <t>Llosa</t>
  </si>
  <si>
    <t>Riba-roja</t>
  </si>
  <si>
    <t>Borriana</t>
  </si>
  <si>
    <t>Acero</t>
  </si>
  <si>
    <t>Crevillent</t>
  </si>
  <si>
    <t>Novelda</t>
  </si>
  <si>
    <t>Torrevella</t>
  </si>
  <si>
    <t>Jove Espanyol</t>
  </si>
  <si>
    <t>Dénia</t>
  </si>
  <si>
    <t>At. Saguntí</t>
  </si>
  <si>
    <t>Vila-real C</t>
  </si>
  <si>
    <t>Castelló</t>
  </si>
  <si>
    <t>Gandia</t>
  </si>
  <si>
    <t>Utiel</t>
  </si>
  <si>
    <t>Joan</t>
  </si>
  <si>
    <t>Vicente Flor</t>
  </si>
  <si>
    <t>Ferran Cañes</t>
  </si>
  <si>
    <t>Ferran Pastor</t>
  </si>
  <si>
    <t>Luis Verdú</t>
  </si>
  <si>
    <t>Marcos García</t>
  </si>
  <si>
    <t>Mateos</t>
  </si>
  <si>
    <t>Óscar Prats</t>
  </si>
  <si>
    <t>Pablo</t>
  </si>
  <si>
    <t>Pepe Pla</t>
  </si>
  <si>
    <t>Coke</t>
  </si>
  <si>
    <t>Gisbert</t>
  </si>
  <si>
    <t>Jon</t>
  </si>
  <si>
    <t>Juanvi</t>
  </si>
  <si>
    <t>Lluís</t>
  </si>
  <si>
    <t>Marc</t>
  </si>
  <si>
    <t>Chelet</t>
  </si>
  <si>
    <t>David Verdú</t>
  </si>
  <si>
    <t>Marcos Campos</t>
  </si>
  <si>
    <t>Pierrick</t>
  </si>
  <si>
    <t>William</t>
  </si>
  <si>
    <t>Dani Ponz</t>
  </si>
  <si>
    <t>Toni Hernández</t>
  </si>
  <si>
    <t>Ramón Trapero</t>
  </si>
  <si>
    <t>Alejandro</t>
  </si>
  <si>
    <t xml:space="preserve">Central </t>
  </si>
  <si>
    <t>Lat. dret</t>
  </si>
  <si>
    <t>Lat. esq.</t>
  </si>
  <si>
    <t>Lateral</t>
  </si>
  <si>
    <t>Mitjapunta</t>
  </si>
  <si>
    <t>Int. esq.</t>
  </si>
  <si>
    <t>Int. dret</t>
  </si>
  <si>
    <t>ELX IL·LICITANO</t>
  </si>
  <si>
    <t>1-4</t>
  </si>
  <si>
    <t>0-1</t>
  </si>
  <si>
    <t>LLOSA</t>
  </si>
  <si>
    <t>RIBA-ROJA</t>
  </si>
  <si>
    <t>BORRIANA</t>
  </si>
  <si>
    <t>ACERO</t>
  </si>
  <si>
    <t>CREVILLENT</t>
  </si>
  <si>
    <t>NOVELDA</t>
  </si>
  <si>
    <t>TORREVELLA</t>
  </si>
  <si>
    <t>JOVE ESPANYOL</t>
  </si>
  <si>
    <t>DÉNIA</t>
  </si>
  <si>
    <t>AT. SAGUNTÍ</t>
  </si>
  <si>
    <t>VILA-REAL C</t>
  </si>
  <si>
    <t>CASTELLÓ</t>
  </si>
  <si>
    <t>GANDIA</t>
  </si>
  <si>
    <t>UTIEL</t>
  </si>
  <si>
    <t>DESCANSA</t>
  </si>
  <si>
    <t>ELDENSE</t>
  </si>
  <si>
    <t>ELX IL·LICITÀ</t>
  </si>
  <si>
    <t>Jorge Martínez</t>
  </si>
  <si>
    <t>0-3</t>
  </si>
  <si>
    <t>PRÒPIA PORTA</t>
  </si>
  <si>
    <t>2-5</t>
  </si>
  <si>
    <t>Jorge</t>
  </si>
  <si>
    <t>Ángel Ortega</t>
  </si>
  <si>
    <t>2-1</t>
  </si>
  <si>
    <t>Valiente</t>
  </si>
  <si>
    <t>1-1</t>
  </si>
  <si>
    <t>GROGUES</t>
  </si>
  <si>
    <t xml:space="preserve"> DOBLE GROGA</t>
  </si>
  <si>
    <t>ROJA DIRECTA</t>
  </si>
  <si>
    <t>Miguel Ángel</t>
  </si>
  <si>
    <t>Micó</t>
  </si>
  <si>
    <t>1-2</t>
  </si>
  <si>
    <t xml:space="preserve">Toni </t>
  </si>
  <si>
    <t xml:space="preserve">Joan Onrubia </t>
  </si>
  <si>
    <t>Pablo Agudo</t>
  </si>
  <si>
    <t xml:space="preserve">Micó </t>
  </si>
  <si>
    <t>Vicente (juv)</t>
  </si>
  <si>
    <t>Portugalete</t>
  </si>
  <si>
    <t>2-2</t>
  </si>
  <si>
    <t>Anada 2ª eliminatòria</t>
  </si>
  <si>
    <t>UD Badajoz</t>
  </si>
  <si>
    <t>PORTUGALETE</t>
  </si>
  <si>
    <t>BADAJOZ</t>
  </si>
  <si>
    <t>Badajoz</t>
  </si>
  <si>
    <t>Tropezón</t>
  </si>
  <si>
    <t xml:space="preserve">Tropezón </t>
  </si>
  <si>
    <t>TROPEZÓN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</si>
</sst>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0.0"/>
    <numFmt numFmtId="181" formatCode="&quot;Pts.&quot;#,##0_);\(&quot;Pts.&quot;#,##0\)"/>
    <numFmt numFmtId="182" formatCode="&quot;Pts.&quot;#,##0_);[Red]\(&quot;Pts.&quot;#,##0\)"/>
    <numFmt numFmtId="183" formatCode="&quot;Pts.&quot;#,##0.00_);\(&quot;Pts.&quot;#,##0.00\)"/>
    <numFmt numFmtId="184" formatCode="&quot;Pts.&quot;#,##0.00_);[Red]\(&quot;Pts.&quot;#,##0.00\)"/>
    <numFmt numFmtId="185" formatCode="_(&quot;Pts.&quot;* #,##0_);_(&quot;Pts.&quot;* \(#,##0\);_(&quot;Pts.&quot;* &quot;-&quot;_);_(@_)"/>
    <numFmt numFmtId="186" formatCode="_(* #,##0_);_(* \(#,##0\);_(* &quot;-&quot;_);_(@_)"/>
    <numFmt numFmtId="187" formatCode="_(&quot;Pts.&quot;* #,##0.00_);_(&quot;Pts.&quot;* \(#,##0.00\);_(&quot;Pts.&quot;* &quot;-&quot;??_);_(@_)"/>
    <numFmt numFmtId="188" formatCode="_(* #,##0.00_);_(* \(#,##0.00\);_(* &quot;-&quot;??_);_(@_)"/>
    <numFmt numFmtId="189" formatCode="#,##0\ &quot;Pts.&quot;;\-#,##0\ &quot;Pts.&quot;"/>
    <numFmt numFmtId="190" formatCode="#,##0\ &quot;Pts.&quot;;[Red]\-#,##0\ &quot;Pts.&quot;"/>
    <numFmt numFmtId="191" formatCode="#,##0.00\ &quot;Pts.&quot;;\-#,##0.00\ &quot;Pts.&quot;"/>
    <numFmt numFmtId="192" formatCode="#,##0.00\ &quot;Pts.&quot;;[Red]\-#,##0.00\ &quot;Pts.&quot;"/>
    <numFmt numFmtId="193" formatCode="_-* #,##0\ &quot;Pts.&quot;_-;\-* #,##0\ &quot;Pts.&quot;_-;_-* &quot;-&quot;\ &quot;Pts.&quot;_-;_-@_-"/>
    <numFmt numFmtId="194" formatCode="_-* #,##0\ _P_t_s_._-;\-* #,##0\ _P_t_s_._-;_-* &quot;-&quot;\ _P_t_s_._-;_-@_-"/>
    <numFmt numFmtId="195" formatCode="_-* #,##0.00\ &quot;Pts.&quot;_-;\-* #,##0.00\ &quot;Pts.&quot;_-;_-* &quot;-&quot;??\ &quot;Pts.&quot;_-;_-@_-"/>
    <numFmt numFmtId="196" formatCode="_-* #,##0.00\ _P_t_s_._-;\-* #,##0.00\ _P_t_s_._-;_-* &quot;-&quot;??\ _P_t_s_._-;_-@_-"/>
    <numFmt numFmtId="197" formatCode="&quot;$&quot;#,##0_);\(&quot;$&quot;#,##0\)"/>
    <numFmt numFmtId="198" formatCode="&quot;$&quot;#,##0_);[Red]\(&quot;$&quot;#,##0\)"/>
    <numFmt numFmtId="199" formatCode="&quot;$&quot;#,##0.00_);\(&quot;$&quot;#,##0.00\)"/>
    <numFmt numFmtId="200" formatCode="&quot;$&quot;#,##0.00_);[Red]\(&quot;$&quot;#,##0.00\)"/>
    <numFmt numFmtId="201" formatCode="_(&quot;$&quot;* #,##0_);_(&quot;$&quot;* \(#,##0\);_(&quot;$&quot;* &quot;-&quot;_);_(@_)"/>
    <numFmt numFmtId="202" formatCode="_(&quot;$&quot;* #,##0.00_);_(&quot;$&quot;* \(#,##0.00\);_(&quot;$&quot;* &quot;-&quot;??_);_(@_)"/>
    <numFmt numFmtId="203" formatCode="_-* #,##0\ _P_T_A_-;\-* #,##0\ _P_T_A_-;_-* &quot;-&quot;\ _P_T_A_-;_-@_-"/>
    <numFmt numFmtId="204" formatCode="_-* #,##0.00\ _P_T_A_-;\-* #,##0.00\ _P_T_A_-;_-* &quot;-&quot;??\ _P_T_A_-;_-@_-"/>
    <numFmt numFmtId="205" formatCode="0.0%"/>
    <numFmt numFmtId="206" formatCode="0.000"/>
    <numFmt numFmtId="207" formatCode="00000"/>
  </numFmts>
  <fonts count="57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u val="single"/>
      <sz val="10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.25"/>
      <color indexed="8"/>
      <name val="Arial"/>
      <family val="0"/>
    </font>
    <font>
      <sz val="12.75"/>
      <color indexed="8"/>
      <name val="Arial"/>
      <family val="0"/>
    </font>
    <font>
      <b/>
      <sz val="11.25"/>
      <color indexed="8"/>
      <name val="Arial"/>
      <family val="0"/>
    </font>
    <font>
      <sz val="10.35"/>
      <color indexed="8"/>
      <name val="Arial"/>
      <family val="0"/>
    </font>
    <font>
      <sz val="14.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u val="single"/>
      <sz val="12.75"/>
      <color indexed="8"/>
      <name val="Arial"/>
      <family val="0"/>
    </font>
    <font>
      <b/>
      <u val="single"/>
      <sz val="14.5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24997000396251678"/>
        <bgColor indexed="64"/>
      </patternFill>
    </fill>
  </fills>
  <borders count="1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ck"/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ck"/>
      <top style="thin"/>
      <bottom style="double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thick"/>
      <bottom style="thin"/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double"/>
    </border>
    <border>
      <left style="double"/>
      <right style="thin"/>
      <top style="thin"/>
      <bottom style="double"/>
    </border>
    <border>
      <left style="double"/>
      <right style="thin"/>
      <top style="thick"/>
      <bottom style="thin"/>
    </border>
    <border>
      <left style="thin"/>
      <right style="thick"/>
      <top style="thick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ck"/>
      <bottom style="double"/>
    </border>
    <border>
      <left>
        <color indexed="63"/>
      </left>
      <right>
        <color indexed="63"/>
      </right>
      <top style="thick"/>
      <bottom style="double"/>
    </border>
    <border>
      <left style="thick"/>
      <right style="thick"/>
      <top style="thick"/>
      <bottom style="double"/>
    </border>
    <border>
      <left style="thick"/>
      <right>
        <color indexed="63"/>
      </right>
      <top style="thin"/>
      <bottom style="thin"/>
    </border>
    <border>
      <left style="thick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thick"/>
      <top style="double"/>
      <bottom style="thin"/>
    </border>
    <border>
      <left style="thick"/>
      <right style="thick"/>
      <top style="thin"/>
      <bottom style="thick"/>
    </border>
    <border>
      <left style="thin"/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ck"/>
    </border>
    <border>
      <left style="thick">
        <color indexed="8"/>
      </left>
      <right style="thin"/>
      <top>
        <color indexed="63"/>
      </top>
      <bottom style="thick">
        <color indexed="8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double"/>
      <top style="thick"/>
      <bottom>
        <color indexed="63"/>
      </bottom>
    </border>
    <border>
      <left style="double"/>
      <right style="double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 style="double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ck"/>
    </border>
    <border>
      <left style="thin"/>
      <right style="double"/>
      <top style="thin"/>
      <bottom style="thick"/>
    </border>
    <border>
      <left style="double"/>
      <right style="double"/>
      <top>
        <color indexed="63"/>
      </top>
      <bottom style="thick"/>
    </border>
    <border>
      <left style="thick"/>
      <right style="thin"/>
      <top style="thick"/>
      <bottom style="thin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ck"/>
      <right style="thin"/>
      <top style="thin"/>
      <bottom style="thin"/>
    </border>
    <border>
      <left style="thick"/>
      <right style="thin"/>
      <top>
        <color indexed="63"/>
      </top>
      <bottom style="thick">
        <color indexed="8"/>
      </bottom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n">
        <color indexed="8"/>
      </right>
      <top style="thick">
        <color indexed="8"/>
      </top>
      <bottom style="thin">
        <color indexed="8"/>
      </bottom>
    </border>
    <border>
      <left style="double"/>
      <right style="thick"/>
      <top style="double"/>
      <bottom style="thin"/>
    </border>
    <border>
      <left style="double"/>
      <right style="thick"/>
      <top style="thin"/>
      <bottom style="thin"/>
    </border>
    <border>
      <left style="thick"/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ck"/>
      <right style="thin">
        <color indexed="8"/>
      </right>
      <top>
        <color indexed="63"/>
      </top>
      <bottom style="thin">
        <color indexed="8"/>
      </bottom>
    </border>
    <border>
      <left style="thick"/>
      <right style="thin"/>
      <top style="thick">
        <color indexed="8"/>
      </top>
      <bottom style="thin"/>
    </border>
    <border>
      <left style="thin">
        <color indexed="8"/>
      </left>
      <right style="double"/>
      <top style="thin">
        <color indexed="8"/>
      </top>
      <bottom style="thin">
        <color indexed="8"/>
      </bottom>
    </border>
    <border>
      <left style="thin">
        <color indexed="8"/>
      </left>
      <right style="double"/>
      <top style="thin">
        <color indexed="8"/>
      </top>
      <bottom style="thick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ck"/>
    </border>
    <border>
      <left style="thick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double"/>
      <right style="double"/>
      <top style="thin"/>
      <bottom style="thick"/>
    </border>
    <border>
      <left style="double"/>
      <right>
        <color indexed="63"/>
      </right>
      <top style="thick"/>
      <bottom style="thin"/>
    </border>
    <border>
      <left style="thin">
        <color indexed="8"/>
      </left>
      <right style="double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>
        <color indexed="8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n"/>
      <bottom style="thin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7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4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 textRotation="90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4" fillId="33" borderId="24" xfId="0" applyFont="1" applyFill="1" applyBorder="1" applyAlignment="1">
      <alignment/>
    </xf>
    <xf numFmtId="49" fontId="1" fillId="33" borderId="25" xfId="0" applyNumberFormat="1" applyFont="1" applyFill="1" applyBorder="1" applyAlignment="1">
      <alignment horizontal="center"/>
    </xf>
    <xf numFmtId="49" fontId="1" fillId="0" borderId="26" xfId="0" applyNumberFormat="1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33" xfId="0" applyFont="1" applyFill="1" applyBorder="1" applyAlignment="1">
      <alignment/>
    </xf>
    <xf numFmtId="0" fontId="4" fillId="0" borderId="34" xfId="0" applyFont="1" applyFill="1" applyBorder="1" applyAlignment="1">
      <alignment horizontal="center"/>
    </xf>
    <xf numFmtId="0" fontId="0" fillId="0" borderId="35" xfId="0" applyBorder="1" applyAlignment="1">
      <alignment/>
    </xf>
    <xf numFmtId="0" fontId="4" fillId="0" borderId="35" xfId="0" applyFont="1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0" fillId="0" borderId="37" xfId="0" applyFill="1" applyBorder="1" applyAlignment="1">
      <alignment/>
    </xf>
    <xf numFmtId="49" fontId="1" fillId="0" borderId="38" xfId="0" applyNumberFormat="1" applyFont="1" applyFill="1" applyBorder="1" applyAlignment="1">
      <alignment horizontal="center"/>
    </xf>
    <xf numFmtId="0" fontId="0" fillId="0" borderId="39" xfId="0" applyBorder="1" applyAlignment="1">
      <alignment/>
    </xf>
    <xf numFmtId="49" fontId="1" fillId="0" borderId="39" xfId="0" applyNumberFormat="1" applyFont="1" applyFill="1" applyBorder="1" applyAlignment="1">
      <alignment horizontal="center"/>
    </xf>
    <xf numFmtId="0" fontId="0" fillId="0" borderId="40" xfId="0" applyBorder="1" applyAlignment="1">
      <alignment/>
    </xf>
    <xf numFmtId="49" fontId="1" fillId="0" borderId="41" xfId="0" applyNumberFormat="1" applyFont="1" applyFill="1" applyBorder="1" applyAlignment="1">
      <alignment horizontal="center"/>
    </xf>
    <xf numFmtId="0" fontId="0" fillId="0" borderId="14" xfId="0" applyBorder="1" applyAlignment="1">
      <alignment/>
    </xf>
    <xf numFmtId="49" fontId="1" fillId="0" borderId="14" xfId="0" applyNumberFormat="1" applyFont="1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43" xfId="0" applyFill="1" applyBorder="1" applyAlignment="1">
      <alignment/>
    </xf>
    <xf numFmtId="0" fontId="0" fillId="0" borderId="44" xfId="0" applyFill="1" applyBorder="1" applyAlignment="1">
      <alignment horizontal="center"/>
    </xf>
    <xf numFmtId="9" fontId="0" fillId="0" borderId="10" xfId="0" applyNumberFormat="1" applyBorder="1" applyAlignment="1">
      <alignment horizontal="center"/>
    </xf>
    <xf numFmtId="9" fontId="0" fillId="0" borderId="45" xfId="0" applyNumberFormat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0" fontId="0" fillId="0" borderId="48" xfId="0" applyFont="1" applyFill="1" applyBorder="1" applyAlignment="1">
      <alignment horizontal="center" textRotation="90"/>
    </xf>
    <xf numFmtId="0" fontId="0" fillId="0" borderId="49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1" fontId="0" fillId="0" borderId="12" xfId="0" applyNumberFormat="1" applyFont="1" applyFill="1" applyBorder="1" applyAlignment="1">
      <alignment horizontal="center"/>
    </xf>
    <xf numFmtId="180" fontId="0" fillId="0" borderId="12" xfId="0" applyNumberFormat="1" applyFont="1" applyFill="1" applyBorder="1" applyAlignment="1">
      <alignment horizontal="center"/>
    </xf>
    <xf numFmtId="1" fontId="0" fillId="0" borderId="12" xfId="0" applyNumberFormat="1" applyFont="1" applyFill="1" applyBorder="1" applyAlignment="1" quotePrefix="1">
      <alignment horizontal="center"/>
    </xf>
    <xf numFmtId="0" fontId="0" fillId="0" borderId="50" xfId="0" applyFont="1" applyFill="1" applyBorder="1" applyAlignment="1">
      <alignment horizontal="center"/>
    </xf>
    <xf numFmtId="0" fontId="0" fillId="0" borderId="51" xfId="0" applyFont="1" applyFill="1" applyBorder="1" applyAlignment="1">
      <alignment horizontal="center"/>
    </xf>
    <xf numFmtId="0" fontId="7" fillId="0" borderId="52" xfId="53" applyFont="1" applyFill="1" applyBorder="1" applyAlignment="1">
      <alignment horizontal="center"/>
      <protection/>
    </xf>
    <xf numFmtId="0" fontId="0" fillId="0" borderId="53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49" fontId="0" fillId="0" borderId="24" xfId="0" applyNumberFormat="1" applyFont="1" applyFill="1" applyBorder="1" applyAlignment="1">
      <alignment horizontal="center" textRotation="90"/>
    </xf>
    <xf numFmtId="49" fontId="0" fillId="0" borderId="54" xfId="0" applyNumberFormat="1" applyFill="1" applyBorder="1" applyAlignment="1">
      <alignment horizontal="center" textRotation="90"/>
    </xf>
    <xf numFmtId="49" fontId="0" fillId="0" borderId="55" xfId="0" applyNumberFormat="1" applyFill="1" applyBorder="1" applyAlignment="1">
      <alignment horizontal="center" textRotation="90"/>
    </xf>
    <xf numFmtId="49" fontId="0" fillId="0" borderId="56" xfId="0" applyNumberFormat="1" applyFill="1" applyBorder="1" applyAlignment="1">
      <alignment horizontal="center" textRotation="90"/>
    </xf>
    <xf numFmtId="49" fontId="0" fillId="0" borderId="57" xfId="0" applyNumberFormat="1" applyFill="1" applyBorder="1" applyAlignment="1">
      <alignment horizontal="center" textRotation="90"/>
    </xf>
    <xf numFmtId="49" fontId="0" fillId="0" borderId="13" xfId="0" applyNumberFormat="1" applyFill="1" applyBorder="1" applyAlignment="1">
      <alignment horizontal="center" textRotation="90"/>
    </xf>
    <xf numFmtId="49" fontId="0" fillId="0" borderId="27" xfId="0" applyNumberFormat="1" applyFill="1" applyBorder="1" applyAlignment="1">
      <alignment horizontal="center" textRotation="90"/>
    </xf>
    <xf numFmtId="49" fontId="0" fillId="0" borderId="0" xfId="0" applyNumberFormat="1" applyFill="1" applyAlignment="1">
      <alignment horizontal="center" textRotation="90"/>
    </xf>
    <xf numFmtId="0" fontId="0" fillId="0" borderId="58" xfId="0" applyFont="1" applyFill="1" applyBorder="1" applyAlignment="1">
      <alignment horizontal="center"/>
    </xf>
    <xf numFmtId="0" fontId="0" fillId="0" borderId="59" xfId="0" applyFont="1" applyFill="1" applyBorder="1" applyAlignment="1">
      <alignment horizontal="center"/>
    </xf>
    <xf numFmtId="0" fontId="3" fillId="0" borderId="60" xfId="0" applyFont="1" applyFill="1" applyBorder="1" applyAlignment="1">
      <alignment horizontal="center"/>
    </xf>
    <xf numFmtId="0" fontId="0" fillId="0" borderId="61" xfId="0" applyFont="1" applyFill="1" applyBorder="1" applyAlignment="1">
      <alignment horizontal="center" textRotation="90"/>
    </xf>
    <xf numFmtId="49" fontId="0" fillId="0" borderId="14" xfId="0" applyNumberFormat="1" applyFont="1" applyFill="1" applyBorder="1" applyAlignment="1">
      <alignment horizontal="center" textRotation="90"/>
    </xf>
    <xf numFmtId="0" fontId="0" fillId="0" borderId="62" xfId="0" applyFont="1" applyFill="1" applyBorder="1" applyAlignment="1">
      <alignment horizontal="center"/>
    </xf>
    <xf numFmtId="0" fontId="0" fillId="0" borderId="63" xfId="0" applyFont="1" applyFill="1" applyBorder="1" applyAlignment="1">
      <alignment horizontal="center"/>
    </xf>
    <xf numFmtId="0" fontId="2" fillId="0" borderId="60" xfId="0" applyFont="1" applyFill="1" applyBorder="1" applyAlignment="1">
      <alignment horizontal="center"/>
    </xf>
    <xf numFmtId="0" fontId="1" fillId="0" borderId="60" xfId="0" applyFont="1" applyFill="1" applyBorder="1" applyAlignment="1">
      <alignment horizontal="center"/>
    </xf>
    <xf numFmtId="0" fontId="0" fillId="0" borderId="64" xfId="0" applyFont="1" applyFill="1" applyBorder="1" applyAlignment="1">
      <alignment horizontal="center"/>
    </xf>
    <xf numFmtId="0" fontId="0" fillId="0" borderId="60" xfId="0" applyFont="1" applyFill="1" applyBorder="1" applyAlignment="1">
      <alignment horizontal="center"/>
    </xf>
    <xf numFmtId="0" fontId="0" fillId="0" borderId="65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66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80" fontId="0" fillId="0" borderId="10" xfId="0" applyNumberFormat="1" applyFont="1" applyFill="1" applyBorder="1" applyAlignment="1">
      <alignment horizontal="center"/>
    </xf>
    <xf numFmtId="0" fontId="0" fillId="0" borderId="67" xfId="0" applyFont="1" applyFill="1" applyBorder="1" applyAlignment="1">
      <alignment horizontal="center"/>
    </xf>
    <xf numFmtId="0" fontId="0" fillId="0" borderId="68" xfId="0" applyFont="1" applyFill="1" applyBorder="1" applyAlignment="1">
      <alignment horizontal="center"/>
    </xf>
    <xf numFmtId="0" fontId="0" fillId="0" borderId="69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0" fontId="1" fillId="0" borderId="69" xfId="0" applyFont="1" applyFill="1" applyBorder="1" applyAlignment="1">
      <alignment horizontal="center"/>
    </xf>
    <xf numFmtId="0" fontId="1" fillId="0" borderId="44" xfId="0" applyFont="1" applyFill="1" applyBorder="1" applyAlignment="1">
      <alignment horizontal="center" vertical="top"/>
    </xf>
    <xf numFmtId="1" fontId="0" fillId="0" borderId="10" xfId="0" applyNumberFormat="1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 textRotation="90"/>
    </xf>
    <xf numFmtId="0" fontId="1" fillId="0" borderId="70" xfId="0" applyFont="1" applyFill="1" applyBorder="1" applyAlignment="1">
      <alignment horizontal="center" vertical="top" textRotation="90"/>
    </xf>
    <xf numFmtId="0" fontId="0" fillId="0" borderId="29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textRotation="90"/>
    </xf>
    <xf numFmtId="49" fontId="0" fillId="0" borderId="13" xfId="0" applyNumberFormat="1" applyFont="1" applyFill="1" applyBorder="1" applyAlignment="1">
      <alignment horizontal="center" textRotation="90"/>
    </xf>
    <xf numFmtId="0" fontId="3" fillId="0" borderId="45" xfId="0" applyFont="1" applyFill="1" applyBorder="1" applyAlignment="1">
      <alignment horizontal="center" textRotation="90"/>
    </xf>
    <xf numFmtId="0" fontId="3" fillId="0" borderId="12" xfId="0" applyFont="1" applyFill="1" applyBorder="1" applyAlignment="1">
      <alignment horizontal="center" textRotation="90"/>
    </xf>
    <xf numFmtId="0" fontId="0" fillId="0" borderId="12" xfId="0" applyFill="1" applyBorder="1" applyAlignment="1">
      <alignment/>
    </xf>
    <xf numFmtId="0" fontId="0" fillId="34" borderId="53" xfId="0" applyFont="1" applyFill="1" applyBorder="1" applyAlignment="1">
      <alignment horizontal="center"/>
    </xf>
    <xf numFmtId="0" fontId="0" fillId="34" borderId="20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0" fillId="34" borderId="12" xfId="0" applyFont="1" applyFill="1" applyBorder="1" applyAlignment="1">
      <alignment horizontal="center"/>
    </xf>
    <xf numFmtId="1" fontId="0" fillId="34" borderId="12" xfId="0" applyNumberFormat="1" applyFont="1" applyFill="1" applyBorder="1" applyAlignment="1">
      <alignment horizontal="center"/>
    </xf>
    <xf numFmtId="180" fontId="0" fillId="34" borderId="12" xfId="0" applyNumberFormat="1" applyFont="1" applyFill="1" applyBorder="1" applyAlignment="1">
      <alignment horizontal="center"/>
    </xf>
    <xf numFmtId="1" fontId="0" fillId="34" borderId="12" xfId="0" applyNumberFormat="1" applyFont="1" applyFill="1" applyBorder="1" applyAlignment="1" quotePrefix="1">
      <alignment horizontal="center"/>
    </xf>
    <xf numFmtId="0" fontId="0" fillId="34" borderId="50" xfId="0" applyFont="1" applyFill="1" applyBorder="1" applyAlignment="1">
      <alignment horizontal="center"/>
    </xf>
    <xf numFmtId="0" fontId="0" fillId="34" borderId="65" xfId="0" applyFont="1" applyFill="1" applyBorder="1" applyAlignment="1">
      <alignment horizontal="center"/>
    </xf>
    <xf numFmtId="0" fontId="0" fillId="34" borderId="32" xfId="0" applyFont="1" applyFill="1" applyBorder="1" applyAlignment="1">
      <alignment horizontal="center"/>
    </xf>
    <xf numFmtId="0" fontId="1" fillId="34" borderId="0" xfId="0" applyFont="1" applyFill="1" applyBorder="1" applyAlignment="1">
      <alignment/>
    </xf>
    <xf numFmtId="0" fontId="0" fillId="34" borderId="0" xfId="0" applyFill="1" applyAlignment="1">
      <alignment horizontal="center"/>
    </xf>
    <xf numFmtId="0" fontId="3" fillId="34" borderId="12" xfId="0" applyFont="1" applyFill="1" applyBorder="1" applyAlignment="1">
      <alignment horizontal="center" textRotation="90"/>
    </xf>
    <xf numFmtId="0" fontId="0" fillId="34" borderId="1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2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horizontal="center"/>
    </xf>
    <xf numFmtId="0" fontId="3" fillId="34" borderId="50" xfId="0" applyFont="1" applyFill="1" applyBorder="1" applyAlignment="1">
      <alignment horizontal="center" textRotation="90"/>
    </xf>
    <xf numFmtId="0" fontId="0" fillId="34" borderId="50" xfId="0" applyFill="1" applyBorder="1" applyAlignment="1">
      <alignment horizontal="center"/>
    </xf>
    <xf numFmtId="0" fontId="0" fillId="34" borderId="50" xfId="0" applyFill="1" applyBorder="1" applyAlignment="1">
      <alignment/>
    </xf>
    <xf numFmtId="0" fontId="0" fillId="34" borderId="45" xfId="0" applyFill="1" applyBorder="1" applyAlignment="1">
      <alignment horizontal="center"/>
    </xf>
    <xf numFmtId="0" fontId="3" fillId="34" borderId="32" xfId="0" applyFont="1" applyFill="1" applyBorder="1" applyAlignment="1">
      <alignment horizontal="center" textRotation="90"/>
    </xf>
    <xf numFmtId="0" fontId="0" fillId="0" borderId="3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3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34" borderId="42" xfId="0" applyFill="1" applyBorder="1" applyAlignment="1">
      <alignment/>
    </xf>
    <xf numFmtId="0" fontId="0" fillId="0" borderId="62" xfId="0" applyFill="1" applyBorder="1" applyAlignment="1">
      <alignment horizontal="center"/>
    </xf>
    <xf numFmtId="0" fontId="0" fillId="0" borderId="71" xfId="0" applyBorder="1" applyAlignment="1">
      <alignment horizontal="center"/>
    </xf>
    <xf numFmtId="0" fontId="3" fillId="0" borderId="48" xfId="0" applyFont="1" applyFill="1" applyBorder="1" applyAlignment="1">
      <alignment horizontal="center" textRotation="90"/>
    </xf>
    <xf numFmtId="0" fontId="3" fillId="0" borderId="0" xfId="0" applyFont="1" applyFill="1" applyBorder="1" applyAlignment="1">
      <alignment horizontal="center" textRotation="90"/>
    </xf>
    <xf numFmtId="0" fontId="0" fillId="0" borderId="0" xfId="0" applyBorder="1" applyAlignment="1">
      <alignment horizontal="center"/>
    </xf>
    <xf numFmtId="0" fontId="3" fillId="0" borderId="72" xfId="0" applyFont="1" applyFill="1" applyBorder="1" applyAlignment="1">
      <alignment horizontal="center" textRotation="90"/>
    </xf>
    <xf numFmtId="0" fontId="0" fillId="0" borderId="72" xfId="0" applyFill="1" applyBorder="1" applyAlignment="1">
      <alignment horizontal="center"/>
    </xf>
    <xf numFmtId="0" fontId="0" fillId="34" borderId="70" xfId="0" applyFont="1" applyFill="1" applyBorder="1" applyAlignment="1">
      <alignment horizontal="center"/>
    </xf>
    <xf numFmtId="0" fontId="7" fillId="0" borderId="73" xfId="53" applyFont="1" applyFill="1" applyBorder="1" applyAlignment="1">
      <alignment horizontal="center"/>
      <protection/>
    </xf>
    <xf numFmtId="0" fontId="7" fillId="0" borderId="74" xfId="53" applyFont="1" applyFill="1" applyBorder="1" applyAlignment="1">
      <alignment horizontal="center" wrapText="1"/>
      <protection/>
    </xf>
    <xf numFmtId="0" fontId="0" fillId="0" borderId="74" xfId="0" applyFont="1" applyFill="1" applyBorder="1" applyAlignment="1">
      <alignment horizontal="center"/>
    </xf>
    <xf numFmtId="0" fontId="7" fillId="34" borderId="74" xfId="53" applyFont="1" applyFill="1" applyBorder="1" applyAlignment="1">
      <alignment horizontal="center" wrapText="1"/>
      <protection/>
    </xf>
    <xf numFmtId="0" fontId="0" fillId="34" borderId="74" xfId="0" applyFont="1" applyFill="1" applyBorder="1" applyAlignment="1">
      <alignment horizontal="center"/>
    </xf>
    <xf numFmtId="0" fontId="8" fillId="34" borderId="74" xfId="53" applyFont="1" applyFill="1" applyBorder="1" applyAlignment="1">
      <alignment horizontal="center" wrapText="1"/>
      <protection/>
    </xf>
    <xf numFmtId="0" fontId="7" fillId="0" borderId="75" xfId="53" applyFont="1" applyFill="1" applyBorder="1" applyAlignment="1">
      <alignment horizontal="center" wrapText="1"/>
      <protection/>
    </xf>
    <xf numFmtId="0" fontId="3" fillId="0" borderId="31" xfId="0" applyFont="1" applyFill="1" applyBorder="1" applyAlignment="1">
      <alignment horizontal="center" textRotation="90"/>
    </xf>
    <xf numFmtId="0" fontId="7" fillId="35" borderId="60" xfId="0" applyFont="1" applyFill="1" applyBorder="1" applyAlignment="1">
      <alignment horizontal="center"/>
    </xf>
    <xf numFmtId="0" fontId="7" fillId="0" borderId="60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50" xfId="0" applyFont="1" applyFill="1" applyBorder="1" applyAlignment="1">
      <alignment horizontal="center"/>
    </xf>
    <xf numFmtId="0" fontId="7" fillId="0" borderId="60" xfId="0" applyFont="1" applyFill="1" applyBorder="1" applyAlignment="1">
      <alignment/>
    </xf>
    <xf numFmtId="0" fontId="7" fillId="0" borderId="76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/>
    </xf>
    <xf numFmtId="0" fontId="7" fillId="0" borderId="68" xfId="0" applyFont="1" applyFill="1" applyBorder="1" applyAlignment="1">
      <alignment horizontal="center"/>
    </xf>
    <xf numFmtId="0" fontId="7" fillId="0" borderId="74" xfId="53" applyFont="1" applyFill="1" applyBorder="1" applyAlignment="1">
      <alignment horizontal="center" wrapText="1"/>
      <protection/>
    </xf>
    <xf numFmtId="49" fontId="0" fillId="0" borderId="77" xfId="0" applyNumberFormat="1" applyFont="1" applyFill="1" applyBorder="1" applyAlignment="1">
      <alignment horizontal="center" textRotation="90"/>
    </xf>
    <xf numFmtId="0" fontId="0" fillId="35" borderId="3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77" xfId="0" applyFont="1" applyFill="1" applyBorder="1" applyAlignment="1">
      <alignment horizontal="center"/>
    </xf>
    <xf numFmtId="0" fontId="0" fillId="35" borderId="60" xfId="0" applyFont="1" applyFill="1" applyBorder="1" applyAlignment="1">
      <alignment horizontal="center"/>
    </xf>
    <xf numFmtId="0" fontId="0" fillId="35" borderId="60" xfId="0" applyFont="1" applyFill="1" applyBorder="1" applyAlignment="1">
      <alignment/>
    </xf>
    <xf numFmtId="0" fontId="1" fillId="0" borderId="61" xfId="0" applyFont="1" applyFill="1" applyBorder="1" applyAlignment="1">
      <alignment horizontal="center" textRotation="90"/>
    </xf>
    <xf numFmtId="0" fontId="1" fillId="0" borderId="48" xfId="0" applyFont="1" applyFill="1" applyBorder="1" applyAlignment="1">
      <alignment horizontal="center" textRotation="90"/>
    </xf>
    <xf numFmtId="0" fontId="0" fillId="0" borderId="32" xfId="0" applyBorder="1" applyAlignment="1">
      <alignment horizontal="center"/>
    </xf>
    <xf numFmtId="0" fontId="0" fillId="34" borderId="78" xfId="0" applyFont="1" applyFill="1" applyBorder="1" applyAlignment="1">
      <alignment horizontal="center"/>
    </xf>
    <xf numFmtId="0" fontId="0" fillId="0" borderId="61" xfId="0" applyFont="1" applyFill="1" applyBorder="1" applyAlignment="1">
      <alignment horizontal="center"/>
    </xf>
    <xf numFmtId="0" fontId="0" fillId="0" borderId="48" xfId="0" applyFont="1" applyFill="1" applyBorder="1" applyAlignment="1">
      <alignment horizontal="center"/>
    </xf>
    <xf numFmtId="0" fontId="0" fillId="34" borderId="48" xfId="0" applyFont="1" applyFill="1" applyBorder="1" applyAlignment="1">
      <alignment horizontal="center"/>
    </xf>
    <xf numFmtId="0" fontId="0" fillId="34" borderId="48" xfId="0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0" fillId="34" borderId="79" xfId="0" applyFill="1" applyBorder="1" applyAlignment="1">
      <alignment horizontal="center"/>
    </xf>
    <xf numFmtId="0" fontId="0" fillId="0" borderId="72" xfId="0" applyFont="1" applyFill="1" applyBorder="1" applyAlignment="1">
      <alignment horizontal="center"/>
    </xf>
    <xf numFmtId="0" fontId="7" fillId="34" borderId="74" xfId="53" applyFont="1" applyFill="1" applyBorder="1" applyAlignment="1">
      <alignment horizontal="center" wrapText="1"/>
      <protection/>
    </xf>
    <xf numFmtId="1" fontId="0" fillId="35" borderId="12" xfId="0" applyNumberFormat="1" applyFont="1" applyFill="1" applyBorder="1" applyAlignment="1">
      <alignment horizontal="center"/>
    </xf>
    <xf numFmtId="0" fontId="0" fillId="36" borderId="12" xfId="0" applyFont="1" applyFill="1" applyBorder="1" applyAlignment="1">
      <alignment horizontal="center"/>
    </xf>
    <xf numFmtId="0" fontId="0" fillId="35" borderId="76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center" textRotation="90"/>
    </xf>
    <xf numFmtId="0" fontId="0" fillId="35" borderId="45" xfId="0" applyFont="1" applyFill="1" applyBorder="1" applyAlignment="1">
      <alignment horizontal="center"/>
    </xf>
    <xf numFmtId="1" fontId="0" fillId="35" borderId="10" xfId="0" applyNumberFormat="1" applyFont="1" applyFill="1" applyBorder="1" applyAlignment="1">
      <alignment horizontal="center" vertical="top"/>
    </xf>
    <xf numFmtId="0" fontId="0" fillId="35" borderId="70" xfId="0" applyFont="1" applyFill="1" applyBorder="1" applyAlignment="1">
      <alignment horizontal="center"/>
    </xf>
    <xf numFmtId="0" fontId="7" fillId="0" borderId="80" xfId="53" applyFont="1" applyFill="1" applyBorder="1" applyAlignment="1">
      <alignment horizontal="center" wrapText="1"/>
      <protection/>
    </xf>
    <xf numFmtId="0" fontId="0" fillId="0" borderId="81" xfId="0" applyFont="1" applyFill="1" applyBorder="1" applyAlignment="1">
      <alignment horizontal="center"/>
    </xf>
    <xf numFmtId="0" fontId="0" fillId="0" borderId="82" xfId="0" applyFont="1" applyFill="1" applyBorder="1" applyAlignment="1">
      <alignment horizontal="center"/>
    </xf>
    <xf numFmtId="0" fontId="0" fillId="0" borderId="46" xfId="0" applyFont="1" applyFill="1" applyBorder="1" applyAlignment="1">
      <alignment horizontal="center"/>
    </xf>
    <xf numFmtId="0" fontId="0" fillId="0" borderId="83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0" fillId="35" borderId="65" xfId="0" applyFont="1" applyFill="1" applyBorder="1" applyAlignment="1">
      <alignment horizontal="center"/>
    </xf>
    <xf numFmtId="0" fontId="0" fillId="35" borderId="30" xfId="0" applyFill="1" applyBorder="1" applyAlignment="1">
      <alignment horizontal="center"/>
    </xf>
    <xf numFmtId="0" fontId="0" fillId="34" borderId="79" xfId="0" applyFont="1" applyFill="1" applyBorder="1" applyAlignment="1">
      <alignment horizontal="center"/>
    </xf>
    <xf numFmtId="0" fontId="0" fillId="34" borderId="84" xfId="0" applyFont="1" applyFill="1" applyBorder="1" applyAlignment="1">
      <alignment horizontal="center"/>
    </xf>
    <xf numFmtId="0" fontId="0" fillId="0" borderId="61" xfId="0" applyFill="1" applyBorder="1" applyAlignment="1">
      <alignment horizontal="center"/>
    </xf>
    <xf numFmtId="0" fontId="0" fillId="0" borderId="20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76" xfId="0" applyFill="1" applyBorder="1" applyAlignment="1">
      <alignment horizontal="center"/>
    </xf>
    <xf numFmtId="0" fontId="0" fillId="34" borderId="30" xfId="0" applyFill="1" applyBorder="1" applyAlignment="1">
      <alignment horizontal="center"/>
    </xf>
    <xf numFmtId="0" fontId="0" fillId="34" borderId="32" xfId="0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textRotation="90"/>
    </xf>
    <xf numFmtId="0" fontId="10" fillId="37" borderId="31" xfId="0" applyFont="1" applyFill="1" applyBorder="1" applyAlignment="1">
      <alignment horizontal="center"/>
    </xf>
    <xf numFmtId="0" fontId="12" fillId="0" borderId="31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49" fontId="0" fillId="0" borderId="13" xfId="0" applyNumberFormat="1" applyFont="1" applyFill="1" applyBorder="1" applyAlignment="1">
      <alignment horizontal="center" textRotation="90"/>
    </xf>
    <xf numFmtId="49" fontId="0" fillId="0" borderId="14" xfId="0" applyNumberFormat="1" applyFont="1" applyFill="1" applyBorder="1" applyAlignment="1">
      <alignment horizontal="center" textRotation="90"/>
    </xf>
    <xf numFmtId="0" fontId="3" fillId="0" borderId="10" xfId="0" applyFont="1" applyFill="1" applyBorder="1" applyAlignment="1">
      <alignment horizontal="center" textRotation="90"/>
    </xf>
    <xf numFmtId="0" fontId="3" fillId="0" borderId="45" xfId="0" applyFont="1" applyFill="1" applyBorder="1" applyAlignment="1">
      <alignment horizontal="center" textRotation="90"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77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50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35" borderId="12" xfId="0" applyFont="1" applyFill="1" applyBorder="1" applyAlignment="1">
      <alignment horizontal="center"/>
    </xf>
    <xf numFmtId="0" fontId="0" fillId="35" borderId="5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0" fontId="0" fillId="35" borderId="4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0" fillId="38" borderId="31" xfId="0" applyFont="1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0" fontId="0" fillId="35" borderId="32" xfId="0" applyFill="1" applyBorder="1" applyAlignment="1">
      <alignment horizontal="center"/>
    </xf>
    <xf numFmtId="0" fontId="10" fillId="38" borderId="12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10" fillId="37" borderId="12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0" fillId="39" borderId="12" xfId="0" applyFont="1" applyFill="1" applyBorder="1" applyAlignment="1">
      <alignment horizontal="center"/>
    </xf>
    <xf numFmtId="0" fontId="0" fillId="39" borderId="31" xfId="0" applyFont="1" applyFill="1" applyBorder="1" applyAlignment="1">
      <alignment horizontal="center"/>
    </xf>
    <xf numFmtId="0" fontId="0" fillId="39" borderId="10" xfId="0" applyFont="1" applyFill="1" applyBorder="1" applyAlignment="1">
      <alignment horizontal="center"/>
    </xf>
    <xf numFmtId="0" fontId="0" fillId="0" borderId="85" xfId="0" applyFont="1" applyFill="1" applyBorder="1" applyAlignment="1">
      <alignment horizontal="center"/>
    </xf>
    <xf numFmtId="0" fontId="0" fillId="36" borderId="31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textRotation="90"/>
    </xf>
    <xf numFmtId="0" fontId="0" fillId="0" borderId="0" xfId="0" applyFont="1" applyFill="1" applyBorder="1" applyAlignment="1">
      <alignment horizontal="center" textRotation="90"/>
    </xf>
    <xf numFmtId="0" fontId="0" fillId="0" borderId="28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 textRotation="90"/>
    </xf>
    <xf numFmtId="49" fontId="0" fillId="0" borderId="0" xfId="0" applyNumberFormat="1" applyFill="1" applyBorder="1" applyAlignment="1">
      <alignment horizontal="center" textRotation="90"/>
    </xf>
    <xf numFmtId="0" fontId="1" fillId="0" borderId="0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 textRotation="90"/>
    </xf>
    <xf numFmtId="0" fontId="0" fillId="0" borderId="0" xfId="0" applyFont="1" applyFill="1" applyBorder="1" applyAlignment="1">
      <alignment/>
    </xf>
    <xf numFmtId="0" fontId="0" fillId="35" borderId="0" xfId="0" applyFont="1" applyFill="1" applyBorder="1" applyAlignment="1">
      <alignment horizontal="center"/>
    </xf>
    <xf numFmtId="0" fontId="3" fillId="0" borderId="84" xfId="0" applyFont="1" applyFill="1" applyBorder="1" applyAlignment="1">
      <alignment horizontal="center" textRotation="90"/>
    </xf>
    <xf numFmtId="0" fontId="12" fillId="0" borderId="12" xfId="0" applyFont="1" applyFill="1" applyBorder="1" applyAlignment="1">
      <alignment horizontal="center"/>
    </xf>
    <xf numFmtId="0" fontId="10" fillId="38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textRotation="90"/>
    </xf>
    <xf numFmtId="0" fontId="11" fillId="0" borderId="0" xfId="0" applyFont="1" applyFill="1" applyAlignment="1">
      <alignment horizontal="center"/>
    </xf>
    <xf numFmtId="0" fontId="1" fillId="0" borderId="50" xfId="0" applyFont="1" applyFill="1" applyBorder="1" applyAlignment="1">
      <alignment horizontal="center" textRotation="90"/>
    </xf>
    <xf numFmtId="0" fontId="7" fillId="0" borderId="86" xfId="53" applyFont="1" applyFill="1" applyBorder="1" applyAlignment="1">
      <alignment horizontal="center" wrapText="1"/>
      <protection/>
    </xf>
    <xf numFmtId="0" fontId="7" fillId="0" borderId="87" xfId="53" applyFont="1" applyFill="1" applyBorder="1" applyAlignment="1">
      <alignment horizontal="center" wrapText="1"/>
      <protection/>
    </xf>
    <xf numFmtId="0" fontId="7" fillId="0" borderId="72" xfId="53" applyFont="1" applyFill="1" applyBorder="1" applyAlignment="1">
      <alignment horizontal="center" wrapText="1"/>
      <protection/>
    </xf>
    <xf numFmtId="0" fontId="0" fillId="34" borderId="88" xfId="0" applyFont="1" applyFill="1" applyBorder="1" applyAlignment="1">
      <alignment horizontal="center"/>
    </xf>
    <xf numFmtId="0" fontId="0" fillId="35" borderId="88" xfId="0" applyFont="1" applyFill="1" applyBorder="1" applyAlignment="1">
      <alignment horizontal="center"/>
    </xf>
    <xf numFmtId="0" fontId="0" fillId="35" borderId="88" xfId="0" applyFill="1" applyBorder="1" applyAlignment="1">
      <alignment horizontal="center"/>
    </xf>
    <xf numFmtId="0" fontId="0" fillId="35" borderId="89" xfId="0" applyFill="1" applyBorder="1" applyAlignment="1">
      <alignment horizontal="center"/>
    </xf>
    <xf numFmtId="0" fontId="0" fillId="35" borderId="51" xfId="0" applyFill="1" applyBorder="1" applyAlignment="1">
      <alignment horizontal="center"/>
    </xf>
    <xf numFmtId="0" fontId="0" fillId="35" borderId="74" xfId="0" applyFont="1" applyFill="1" applyBorder="1" applyAlignment="1">
      <alignment horizontal="center"/>
    </xf>
    <xf numFmtId="0" fontId="0" fillId="35" borderId="75" xfId="0" applyFont="1" applyFill="1" applyBorder="1" applyAlignment="1">
      <alignment horizontal="center"/>
    </xf>
    <xf numFmtId="0" fontId="0" fillId="35" borderId="90" xfId="0" applyFont="1" applyFill="1" applyBorder="1" applyAlignment="1">
      <alignment horizontal="center"/>
    </xf>
    <xf numFmtId="0" fontId="0" fillId="34" borderId="90" xfId="0" applyFont="1" applyFill="1" applyBorder="1" applyAlignment="1">
      <alignment horizontal="center"/>
    </xf>
    <xf numFmtId="0" fontId="0" fillId="35" borderId="91" xfId="0" applyFont="1" applyFill="1" applyBorder="1" applyAlignment="1">
      <alignment horizontal="center"/>
    </xf>
    <xf numFmtId="0" fontId="7" fillId="0" borderId="92" xfId="53" applyFont="1" applyFill="1" applyBorder="1" applyAlignment="1">
      <alignment horizontal="center" wrapText="1"/>
      <protection/>
    </xf>
    <xf numFmtId="0" fontId="0" fillId="0" borderId="93" xfId="0" applyFont="1" applyFill="1" applyBorder="1" applyAlignment="1">
      <alignment horizontal="center"/>
    </xf>
    <xf numFmtId="0" fontId="7" fillId="0" borderId="0" xfId="53" applyFont="1" applyFill="1" applyBorder="1" applyAlignment="1">
      <alignment horizontal="center" wrapText="1"/>
      <protection/>
    </xf>
    <xf numFmtId="0" fontId="0" fillId="0" borderId="41" xfId="0" applyFont="1" applyFill="1" applyBorder="1" applyAlignment="1">
      <alignment horizontal="center"/>
    </xf>
    <xf numFmtId="0" fontId="0" fillId="0" borderId="50" xfId="0" applyFill="1" applyBorder="1" applyAlignment="1">
      <alignment/>
    </xf>
    <xf numFmtId="0" fontId="0" fillId="0" borderId="72" xfId="0" applyFill="1" applyBorder="1" applyAlignment="1">
      <alignment/>
    </xf>
    <xf numFmtId="0" fontId="0" fillId="35" borderId="94" xfId="0" applyFon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5" borderId="70" xfId="0" applyFill="1" applyBorder="1" applyAlignment="1">
      <alignment horizontal="center"/>
    </xf>
    <xf numFmtId="0" fontId="0" fillId="35" borderId="95" xfId="0" applyFont="1" applyFill="1" applyBorder="1" applyAlignment="1">
      <alignment horizontal="center"/>
    </xf>
    <xf numFmtId="0" fontId="0" fillId="35" borderId="27" xfId="0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0" fontId="0" fillId="35" borderId="28" xfId="0" applyFill="1" applyBorder="1" applyAlignment="1">
      <alignment horizontal="center"/>
    </xf>
    <xf numFmtId="0" fontId="0" fillId="34" borderId="86" xfId="0" applyFont="1" applyFill="1" applyBorder="1" applyAlignment="1">
      <alignment horizontal="center"/>
    </xf>
    <xf numFmtId="0" fontId="0" fillId="34" borderId="96" xfId="0" applyFont="1" applyFill="1" applyBorder="1" applyAlignment="1">
      <alignment horizontal="center"/>
    </xf>
    <xf numFmtId="0" fontId="0" fillId="34" borderId="29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0" fontId="0" fillId="34" borderId="75" xfId="0" applyFont="1" applyFill="1" applyBorder="1" applyAlignment="1">
      <alignment horizontal="center"/>
    </xf>
    <xf numFmtId="0" fontId="0" fillId="34" borderId="89" xfId="0" applyFont="1" applyFill="1" applyBorder="1" applyAlignment="1">
      <alignment horizontal="center"/>
    </xf>
    <xf numFmtId="0" fontId="0" fillId="34" borderId="91" xfId="0" applyFont="1" applyFill="1" applyBorder="1" applyAlignment="1">
      <alignment horizontal="center"/>
    </xf>
    <xf numFmtId="0" fontId="0" fillId="34" borderId="51" xfId="0" applyFill="1" applyBorder="1" applyAlignment="1">
      <alignment horizontal="center"/>
    </xf>
    <xf numFmtId="0" fontId="0" fillId="34" borderId="70" xfId="0" applyFill="1" applyBorder="1" applyAlignment="1">
      <alignment horizontal="center"/>
    </xf>
    <xf numFmtId="0" fontId="0" fillId="35" borderId="0" xfId="0" applyFill="1" applyAlignment="1">
      <alignment horizontal="center"/>
    </xf>
    <xf numFmtId="0" fontId="0" fillId="0" borderId="70" xfId="0" applyFill="1" applyBorder="1" applyAlignment="1">
      <alignment horizontal="center"/>
    </xf>
    <xf numFmtId="0" fontId="0" fillId="0" borderId="67" xfId="0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 textRotation="90"/>
    </xf>
    <xf numFmtId="49" fontId="0" fillId="0" borderId="28" xfId="0" applyNumberFormat="1" applyFill="1" applyBorder="1" applyAlignment="1">
      <alignment horizontal="center" textRotation="90"/>
    </xf>
    <xf numFmtId="0" fontId="1" fillId="0" borderId="60" xfId="0" applyFont="1" applyFill="1" applyBorder="1" applyAlignment="1">
      <alignment horizontal="center" textRotation="90"/>
    </xf>
    <xf numFmtId="49" fontId="0" fillId="0" borderId="32" xfId="0" applyNumberFormat="1" applyFont="1" applyFill="1" applyBorder="1" applyAlignment="1">
      <alignment horizontal="center" textRotation="90"/>
    </xf>
    <xf numFmtId="49" fontId="0" fillId="0" borderId="77" xfId="0" applyNumberFormat="1" applyFont="1" applyFill="1" applyBorder="1" applyAlignment="1">
      <alignment horizontal="center" textRotation="90"/>
    </xf>
    <xf numFmtId="49" fontId="0" fillId="0" borderId="42" xfId="0" applyNumberFormat="1" applyFont="1" applyFill="1" applyBorder="1" applyAlignment="1">
      <alignment horizontal="center" textRotation="90"/>
    </xf>
    <xf numFmtId="0" fontId="1" fillId="34" borderId="12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0" fontId="1" fillId="0" borderId="63" xfId="0" applyFont="1" applyFill="1" applyBorder="1" applyAlignment="1">
      <alignment horizontal="center" textRotation="90"/>
    </xf>
    <xf numFmtId="0" fontId="1" fillId="0" borderId="12" xfId="0" applyFont="1" applyFill="1" applyBorder="1" applyAlignment="1">
      <alignment/>
    </xf>
    <xf numFmtId="0" fontId="0" fillId="0" borderId="50" xfId="0" applyFont="1" applyFill="1" applyBorder="1" applyAlignment="1">
      <alignment horizontal="center" textRotation="90"/>
    </xf>
    <xf numFmtId="0" fontId="0" fillId="0" borderId="97" xfId="0" applyFont="1" applyFill="1" applyBorder="1" applyAlignment="1">
      <alignment horizontal="center"/>
    </xf>
    <xf numFmtId="49" fontId="0" fillId="0" borderId="21" xfId="0" applyNumberFormat="1" applyFont="1" applyFill="1" applyBorder="1" applyAlignment="1">
      <alignment horizontal="center" textRotation="90"/>
    </xf>
    <xf numFmtId="0" fontId="3" fillId="0" borderId="67" xfId="0" applyFont="1" applyFill="1" applyBorder="1" applyAlignment="1">
      <alignment horizontal="center" textRotation="90"/>
    </xf>
    <xf numFmtId="0" fontId="13" fillId="0" borderId="48" xfId="0" applyFont="1" applyFill="1" applyBorder="1" applyAlignment="1">
      <alignment horizontal="center" textRotation="90"/>
    </xf>
    <xf numFmtId="0" fontId="0" fillId="0" borderId="50" xfId="0" applyFill="1" applyBorder="1" applyAlignment="1">
      <alignment horizontal="center"/>
    </xf>
    <xf numFmtId="0" fontId="1" fillId="0" borderId="50" xfId="0" applyFont="1" applyFill="1" applyBorder="1" applyAlignment="1">
      <alignment/>
    </xf>
    <xf numFmtId="0" fontId="1" fillId="34" borderId="50" xfId="0" applyFont="1" applyFill="1" applyBorder="1" applyAlignment="1">
      <alignment/>
    </xf>
    <xf numFmtId="0" fontId="0" fillId="0" borderId="45" xfId="0" applyFill="1" applyBorder="1" applyAlignment="1">
      <alignment horizontal="center"/>
    </xf>
    <xf numFmtId="0" fontId="13" fillId="0" borderId="98" xfId="0" applyFont="1" applyFill="1" applyBorder="1" applyAlignment="1">
      <alignment horizontal="center" textRotation="90"/>
    </xf>
    <xf numFmtId="0" fontId="1" fillId="0" borderId="99" xfId="0" applyFont="1" applyFill="1" applyBorder="1" applyAlignment="1">
      <alignment horizontal="center" textRotation="90"/>
    </xf>
    <xf numFmtId="1" fontId="0" fillId="36" borderId="72" xfId="0" applyNumberFormat="1" applyFont="1" applyFill="1" applyBorder="1" applyAlignment="1" quotePrefix="1">
      <alignment horizontal="center"/>
    </xf>
    <xf numFmtId="1" fontId="0" fillId="36" borderId="44" xfId="0" applyNumberFormat="1" applyFont="1" applyFill="1" applyBorder="1" applyAlignment="1" quotePrefix="1">
      <alignment horizontal="center"/>
    </xf>
    <xf numFmtId="49" fontId="0" fillId="0" borderId="18" xfId="0" applyNumberFormat="1" applyFill="1" applyBorder="1" applyAlignment="1">
      <alignment horizontal="center" textRotation="90"/>
    </xf>
    <xf numFmtId="0" fontId="3" fillId="0" borderId="76" xfId="0" applyFont="1" applyFill="1" applyBorder="1" applyAlignment="1">
      <alignment horizontal="center" textRotation="90"/>
    </xf>
    <xf numFmtId="0" fontId="13" fillId="0" borderId="84" xfId="0" applyFont="1" applyFill="1" applyBorder="1" applyAlignment="1">
      <alignment horizontal="center" textRotation="90"/>
    </xf>
    <xf numFmtId="0" fontId="1" fillId="0" borderId="100" xfId="0" applyFont="1" applyFill="1" applyBorder="1" applyAlignment="1">
      <alignment horizontal="center" textRotation="90"/>
    </xf>
    <xf numFmtId="0" fontId="0" fillId="38" borderId="32" xfId="0" applyFont="1" applyFill="1" applyBorder="1" applyAlignment="1">
      <alignment horizontal="center"/>
    </xf>
    <xf numFmtId="0" fontId="0" fillId="38" borderId="70" xfId="0" applyFont="1" applyFill="1" applyBorder="1" applyAlignment="1">
      <alignment horizontal="center"/>
    </xf>
    <xf numFmtId="0" fontId="13" fillId="0" borderId="60" xfId="0" applyFont="1" applyFill="1" applyBorder="1" applyAlignment="1">
      <alignment horizontal="center" textRotation="90"/>
    </xf>
    <xf numFmtId="0" fontId="0" fillId="0" borderId="29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7" fillId="0" borderId="101" xfId="53" applyFont="1" applyFill="1" applyBorder="1" applyAlignment="1">
      <alignment horizontal="center"/>
      <protection/>
    </xf>
    <xf numFmtId="0" fontId="0" fillId="0" borderId="102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 textRotation="90"/>
    </xf>
    <xf numFmtId="0" fontId="3" fillId="34" borderId="16" xfId="0" applyFont="1" applyFill="1" applyBorder="1" applyAlignment="1">
      <alignment horizontal="center" textRotation="90"/>
    </xf>
    <xf numFmtId="0" fontId="3" fillId="0" borderId="16" xfId="0" applyFont="1" applyFill="1" applyBorder="1" applyAlignment="1">
      <alignment horizontal="center" textRotation="90"/>
    </xf>
    <xf numFmtId="0" fontId="3" fillId="34" borderId="17" xfId="0" applyFont="1" applyFill="1" applyBorder="1" applyAlignment="1">
      <alignment horizontal="center" textRotation="90"/>
    </xf>
    <xf numFmtId="1" fontId="0" fillId="40" borderId="12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 vertical="top"/>
    </xf>
    <xf numFmtId="0" fontId="0" fillId="40" borderId="14" xfId="0" applyFont="1" applyFill="1" applyBorder="1" applyAlignment="1">
      <alignment horizontal="center"/>
    </xf>
    <xf numFmtId="0" fontId="0" fillId="40" borderId="20" xfId="0" applyFont="1" applyFill="1" applyBorder="1" applyAlignment="1">
      <alignment horizontal="center"/>
    </xf>
    <xf numFmtId="0" fontId="0" fillId="40" borderId="12" xfId="0" applyFont="1" applyFill="1" applyBorder="1" applyAlignment="1">
      <alignment horizontal="center"/>
    </xf>
    <xf numFmtId="0" fontId="1" fillId="0" borderId="59" xfId="0" applyFont="1" applyFill="1" applyBorder="1" applyAlignment="1">
      <alignment horizontal="center" textRotation="90"/>
    </xf>
    <xf numFmtId="0" fontId="0" fillId="0" borderId="63" xfId="0" applyBorder="1" applyAlignment="1">
      <alignment horizontal="center" textRotation="90"/>
    </xf>
    <xf numFmtId="49" fontId="13" fillId="0" borderId="33" xfId="0" applyNumberFormat="1" applyFont="1" applyFill="1" applyBorder="1" applyAlignment="1">
      <alignment horizontal="center"/>
    </xf>
    <xf numFmtId="0" fontId="14" fillId="0" borderId="103" xfId="0" applyFont="1" applyBorder="1" applyAlignment="1">
      <alignment horizontal="center"/>
    </xf>
    <xf numFmtId="0" fontId="14" fillId="0" borderId="104" xfId="0" applyFont="1" applyBorder="1" applyAlignment="1">
      <alignment horizontal="center"/>
    </xf>
    <xf numFmtId="49" fontId="3" fillId="0" borderId="105" xfId="0" applyNumberFormat="1" applyFont="1" applyFill="1" applyBorder="1" applyAlignment="1">
      <alignment horizontal="center"/>
    </xf>
    <xf numFmtId="49" fontId="3" fillId="0" borderId="62" xfId="0" applyNumberFormat="1" applyFont="1" applyFill="1" applyBorder="1" applyAlignment="1">
      <alignment horizontal="center"/>
    </xf>
    <xf numFmtId="49" fontId="3" fillId="0" borderId="54" xfId="0" applyNumberFormat="1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4" borderId="50" xfId="0" applyFont="1" applyFill="1" applyBorder="1" applyAlignment="1">
      <alignment horizontal="center" vertical="center"/>
    </xf>
    <xf numFmtId="49" fontId="0" fillId="34" borderId="50" xfId="0" applyNumberFormat="1" applyFont="1" applyFill="1" applyBorder="1" applyAlignment="1">
      <alignment horizontal="center" vertical="center"/>
    </xf>
    <xf numFmtId="49" fontId="0" fillId="34" borderId="85" xfId="0" applyNumberFormat="1" applyFont="1" applyFill="1" applyBorder="1" applyAlignment="1">
      <alignment horizontal="center" vertical="center"/>
    </xf>
    <xf numFmtId="49" fontId="0" fillId="34" borderId="106" xfId="0" applyNumberFormat="1" applyFont="1" applyFill="1" applyBorder="1" applyAlignment="1">
      <alignment horizontal="center" vertical="center"/>
    </xf>
    <xf numFmtId="0" fontId="3" fillId="34" borderId="32" xfId="0" applyFont="1" applyFill="1" applyBorder="1" applyAlignment="1">
      <alignment horizontal="center" vertical="center"/>
    </xf>
    <xf numFmtId="0" fontId="3" fillId="34" borderId="85" xfId="0" applyFont="1" applyFill="1" applyBorder="1" applyAlignment="1">
      <alignment horizontal="center" vertical="center"/>
    </xf>
    <xf numFmtId="0" fontId="3" fillId="34" borderId="31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85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1" fillId="34" borderId="57" xfId="0" applyFont="1" applyFill="1" applyBorder="1" applyAlignment="1">
      <alignment horizontal="center"/>
    </xf>
    <xf numFmtId="0" fontId="0" fillId="34" borderId="60" xfId="0" applyFill="1" applyBorder="1" applyAlignment="1">
      <alignment horizontal="center"/>
    </xf>
    <xf numFmtId="0" fontId="0" fillId="34" borderId="107" xfId="0" applyFill="1" applyBorder="1" applyAlignment="1">
      <alignment horizontal="center"/>
    </xf>
    <xf numFmtId="49" fontId="0" fillId="34" borderId="77" xfId="0" applyNumberFormat="1" applyFill="1" applyBorder="1" applyAlignment="1">
      <alignment horizontal="center" vertical="center"/>
    </xf>
    <xf numFmtId="49" fontId="0" fillId="34" borderId="103" xfId="0" applyNumberFormat="1" applyFill="1" applyBorder="1" applyAlignment="1">
      <alignment horizontal="center" vertical="center"/>
    </xf>
    <xf numFmtId="49" fontId="0" fillId="34" borderId="18" xfId="0" applyNumberFormat="1" applyFill="1" applyBorder="1" applyAlignment="1">
      <alignment horizontal="center" vertical="center"/>
    </xf>
    <xf numFmtId="49" fontId="0" fillId="0" borderId="103" xfId="0" applyNumberFormat="1" applyFill="1" applyBorder="1" applyAlignment="1">
      <alignment horizontal="center" vertical="center"/>
    </xf>
    <xf numFmtId="49" fontId="0" fillId="0" borderId="18" xfId="0" applyNumberFormat="1" applyFill="1" applyBorder="1" applyAlignment="1">
      <alignment horizontal="center" vertical="center"/>
    </xf>
    <xf numFmtId="49" fontId="0" fillId="34" borderId="31" xfId="0" applyNumberFormat="1" applyFont="1" applyFill="1" applyBorder="1" applyAlignment="1">
      <alignment horizontal="center" vertical="center"/>
    </xf>
    <xf numFmtId="49" fontId="0" fillId="0" borderId="50" xfId="0" applyNumberFormat="1" applyFont="1" applyFill="1" applyBorder="1" applyAlignment="1">
      <alignment horizontal="center" vertical="center"/>
    </xf>
    <xf numFmtId="49" fontId="0" fillId="0" borderId="85" xfId="0" applyNumberFormat="1" applyFont="1" applyFill="1" applyBorder="1" applyAlignment="1">
      <alignment horizontal="center" vertical="center"/>
    </xf>
    <xf numFmtId="49" fontId="0" fillId="0" borderId="31" xfId="0" applyNumberFormat="1" applyFont="1" applyFill="1" applyBorder="1" applyAlignment="1">
      <alignment horizontal="center" vertical="center"/>
    </xf>
    <xf numFmtId="49" fontId="0" fillId="34" borderId="77" xfId="0" applyNumberFormat="1" applyFont="1" applyFill="1" applyBorder="1" applyAlignment="1">
      <alignment horizontal="center" vertical="center"/>
    </xf>
    <xf numFmtId="49" fontId="0" fillId="0" borderId="77" xfId="0" applyNumberFormat="1" applyFont="1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49" fontId="0" fillId="35" borderId="50" xfId="0" applyNumberFormat="1" applyFont="1" applyFill="1" applyBorder="1" applyAlignment="1">
      <alignment horizontal="center" vertical="center"/>
    </xf>
    <xf numFmtId="49" fontId="0" fillId="35" borderId="85" xfId="0" applyNumberFormat="1" applyFont="1" applyFill="1" applyBorder="1" applyAlignment="1">
      <alignment horizontal="center" vertical="center"/>
    </xf>
    <xf numFmtId="49" fontId="0" fillId="35" borderId="31" xfId="0" applyNumberFormat="1" applyFont="1" applyFill="1" applyBorder="1" applyAlignment="1">
      <alignment horizontal="center" vertical="center"/>
    </xf>
    <xf numFmtId="49" fontId="0" fillId="0" borderId="18" xfId="0" applyNumberFormat="1" applyFont="1" applyFill="1" applyBorder="1" applyAlignment="1">
      <alignment horizontal="center" vertical="center"/>
    </xf>
    <xf numFmtId="49" fontId="0" fillId="0" borderId="13" xfId="0" applyNumberForma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49" fontId="0" fillId="34" borderId="104" xfId="0" applyNumberForma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108" xfId="0" applyBorder="1" applyAlignment="1">
      <alignment/>
    </xf>
    <xf numFmtId="49" fontId="0" fillId="34" borderId="13" xfId="0" applyNumberFormat="1" applyFont="1" applyFill="1" applyBorder="1" applyAlignment="1">
      <alignment horizontal="center" vertical="center"/>
    </xf>
    <xf numFmtId="49" fontId="0" fillId="34" borderId="13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69" xfId="0" applyNumberFormat="1" applyFont="1" applyFill="1" applyBorder="1" applyAlignment="1">
      <alignment horizontal="center" vertical="center"/>
    </xf>
    <xf numFmtId="49" fontId="0" fillId="0" borderId="72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7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0" fillId="34" borderId="12" xfId="0" applyNumberFormat="1" applyFont="1" applyFill="1" applyBorder="1" applyAlignment="1">
      <alignment horizontal="center" vertical="center"/>
    </xf>
    <xf numFmtId="49" fontId="0" fillId="34" borderId="12" xfId="0" applyNumberFormat="1" applyFill="1" applyBorder="1" applyAlignment="1">
      <alignment horizontal="center" vertical="center"/>
    </xf>
    <xf numFmtId="0" fontId="0" fillId="0" borderId="109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110" xfId="0" applyBorder="1" applyAlignment="1">
      <alignment horizontal="center"/>
    </xf>
    <xf numFmtId="0" fontId="0" fillId="0" borderId="1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8" xfId="0" applyBorder="1" applyAlignment="1">
      <alignment horizontal="center"/>
    </xf>
    <xf numFmtId="0" fontId="0" fillId="0" borderId="90" xfId="0" applyBorder="1" applyAlignment="1">
      <alignment horizontal="center"/>
    </xf>
    <xf numFmtId="0" fontId="0" fillId="0" borderId="97" xfId="0" applyBorder="1" applyAlignment="1">
      <alignment horizontal="center"/>
    </xf>
    <xf numFmtId="0" fontId="0" fillId="0" borderId="112" xfId="0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U.E. ALZIRA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chartsheet" Target="chartsheets/sheet1.xml" /><Relationship Id="rId10" Type="http://schemas.openxmlformats.org/officeDocument/2006/relationships/worksheet" Target="worksheets/sheet9.xml" /><Relationship Id="rId11" Type="http://schemas.openxmlformats.org/officeDocument/2006/relationships/chartsheet" Target="chartsheets/sheet2.xml" /><Relationship Id="rId12" Type="http://schemas.openxmlformats.org/officeDocument/2006/relationships/chartsheet" Target="chartsheets/sheet3.xml" /><Relationship Id="rId13" Type="http://schemas.openxmlformats.org/officeDocument/2006/relationships/chartsheet" Target="chartsheets/sheet4.xml" /><Relationship Id="rId14" Type="http://schemas.openxmlformats.org/officeDocument/2006/relationships/chartsheet" Target="chartsheets/sheet5.xml" /><Relationship Id="rId15" Type="http://schemas.openxmlformats.org/officeDocument/2006/relationships/chartsheet" Target="chartsheets/sheet6.xml" /><Relationship Id="rId16" Type="http://schemas.openxmlformats.org/officeDocument/2006/relationships/chartsheet" Target="chartsheets/sheet7.xml" /><Relationship Id="rId17" Type="http://schemas.openxmlformats.org/officeDocument/2006/relationships/chartsheet" Target="chartsheets/sheet8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7875"/>
          <c:h val="0.966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Classificacions!$B$2:$AQ$2</c:f>
              <c:numCache>
                <c:ptCount val="42"/>
                <c:pt idx="0">
                  <c:v>19</c:v>
                </c:pt>
                <c:pt idx="1">
                  <c:v>20</c:v>
                </c:pt>
                <c:pt idx="2">
                  <c:v>14</c:v>
                </c:pt>
                <c:pt idx="3">
                  <c:v>13</c:v>
                </c:pt>
                <c:pt idx="4">
                  <c:v>17</c:v>
                </c:pt>
                <c:pt idx="5">
                  <c:v>19</c:v>
                </c:pt>
                <c:pt idx="6">
                  <c:v>18</c:v>
                </c:pt>
                <c:pt idx="7">
                  <c:v>15</c:v>
                </c:pt>
                <c:pt idx="8">
                  <c:v>10</c:v>
                </c:pt>
                <c:pt idx="9">
                  <c:v>13</c:v>
                </c:pt>
                <c:pt idx="10">
                  <c:v>9</c:v>
                </c:pt>
                <c:pt idx="11">
                  <c:v>6</c:v>
                </c:pt>
                <c:pt idx="12">
                  <c:v>4</c:v>
                </c:pt>
                <c:pt idx="13">
                  <c:v>3</c:v>
                </c:pt>
                <c:pt idx="14">
                  <c:v>3</c:v>
                </c:pt>
                <c:pt idx="15">
                  <c:v>1</c:v>
                </c:pt>
                <c:pt idx="16">
                  <c:v>3</c:v>
                </c:pt>
                <c:pt idx="17">
                  <c:v>3</c:v>
                </c:pt>
                <c:pt idx="18">
                  <c:v>4</c:v>
                </c:pt>
                <c:pt idx="19">
                  <c:v>4</c:v>
                </c:pt>
                <c:pt idx="20">
                  <c:v>5</c:v>
                </c:pt>
                <c:pt idx="21">
                  <c:v>4</c:v>
                </c:pt>
                <c:pt idx="22">
                  <c:v>3</c:v>
                </c:pt>
                <c:pt idx="23">
                  <c:v>5</c:v>
                </c:pt>
                <c:pt idx="24">
                  <c:v>3</c:v>
                </c:pt>
                <c:pt idx="25">
                  <c:v>4</c:v>
                </c:pt>
                <c:pt idx="26">
                  <c:v>4</c:v>
                </c:pt>
                <c:pt idx="27">
                  <c:v>5</c:v>
                </c:pt>
                <c:pt idx="28">
                  <c:v>3</c:v>
                </c:pt>
                <c:pt idx="29">
                  <c:v>3</c:v>
                </c:pt>
                <c:pt idx="30">
                  <c:v>2</c:v>
                </c:pt>
                <c:pt idx="31">
                  <c:v>4</c:v>
                </c:pt>
                <c:pt idx="32">
                  <c:v>4</c:v>
                </c:pt>
                <c:pt idx="33">
                  <c:v>4</c:v>
                </c:pt>
                <c:pt idx="34">
                  <c:v>3</c:v>
                </c:pt>
                <c:pt idx="35">
                  <c:v>2</c:v>
                </c:pt>
                <c:pt idx="36">
                  <c:v>2</c:v>
                </c:pt>
                <c:pt idx="37">
                  <c:v>1</c:v>
                </c:pt>
                <c:pt idx="38">
                  <c:v>2</c:v>
                </c:pt>
                <c:pt idx="39">
                  <c:v>1</c:v>
                </c:pt>
                <c:pt idx="40">
                  <c:v>2</c:v>
                </c:pt>
                <c:pt idx="41">
                  <c:v>3</c:v>
                </c:pt>
              </c:numCache>
            </c:numRef>
          </c:val>
          <c:smooth val="0"/>
        </c:ser>
        <c:marker val="1"/>
        <c:axId val="14305229"/>
        <c:axId val="61638198"/>
      </c:lineChart>
      <c:catAx>
        <c:axId val="14305229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638198"/>
        <c:crossesAt val="1"/>
        <c:auto val="1"/>
        <c:lblOffset val="100"/>
        <c:tickLblSkip val="1"/>
        <c:noMultiLvlLbl val="0"/>
      </c:catAx>
      <c:valAx>
        <c:axId val="61638198"/>
        <c:scaling>
          <c:orientation val="maxMin"/>
          <c:max val="20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305229"/>
        <c:crossesAt val="1"/>
        <c:crossBetween val="between"/>
        <c:dispUnits/>
        <c:majorUnit val="1"/>
        <c:minorUnit val="0.2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Gols marcats per quarts d'hora</a:t>
            </a:r>
          </a:p>
        </c:rich>
      </c:tx>
      <c:layout>
        <c:manualLayout>
          <c:xMode val="factor"/>
          <c:yMode val="factor"/>
          <c:x val="-0.05"/>
          <c:y val="0.13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275"/>
          <c:y val="0.2235"/>
          <c:w val="0.73725"/>
          <c:h val="0.6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('Gols marcats'!$B$52,'Gols marcats'!$D$52,'Gols marcats'!$F$52,'Gols marcats'!$H$52,'Gols marcats'!$J$52,'Gols marcats'!$L$52)</c:f>
              <c:strCache>
                <c:ptCount val="6"/>
                <c:pt idx="0">
                  <c:v>Minuts 0-15</c:v>
                </c:pt>
                <c:pt idx="1">
                  <c:v>Minuts 16-30</c:v>
                </c:pt>
                <c:pt idx="2">
                  <c:v>Minuts 31-45</c:v>
                </c:pt>
                <c:pt idx="3">
                  <c:v>Minuts 46-60</c:v>
                </c:pt>
                <c:pt idx="4">
                  <c:v>Minuts 61-75</c:v>
                </c:pt>
                <c:pt idx="5">
                  <c:v>Minuts 76-90</c:v>
                </c:pt>
              </c:strCache>
            </c:strRef>
          </c:cat>
          <c:val>
            <c:numRef>
              <c:f>('Gols marcats'!$B$53,'Gols marcats'!$D$53,'Gols marcats'!$F$53,'Gols marcats'!$H$53,'Gols marcats'!$J$53,'Gols marcats'!$L$53)</c:f>
              <c:numCache>
                <c:ptCount val="6"/>
                <c:pt idx="0">
                  <c:v>3</c:v>
                </c:pt>
                <c:pt idx="1">
                  <c:v>4</c:v>
                </c:pt>
                <c:pt idx="2">
                  <c:v>8</c:v>
                </c:pt>
                <c:pt idx="3">
                  <c:v>11</c:v>
                </c:pt>
                <c:pt idx="4">
                  <c:v>11</c:v>
                </c:pt>
                <c:pt idx="5">
                  <c:v>12</c:v>
                </c:pt>
              </c:numCache>
            </c:numRef>
          </c:val>
        </c:ser>
        <c:axId val="17872871"/>
        <c:axId val="26638112"/>
      </c:barChart>
      <c:catAx>
        <c:axId val="178728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638112"/>
        <c:crosses val="autoZero"/>
        <c:auto val="1"/>
        <c:lblOffset val="100"/>
        <c:tickLblSkip val="1"/>
        <c:noMultiLvlLbl val="0"/>
      </c:catAx>
      <c:valAx>
        <c:axId val="26638112"/>
        <c:scaling>
          <c:orientation val="minMax"/>
          <c:max val="1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87287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925"/>
          <c:y val="0.48725"/>
          <c:w val="0.11075"/>
          <c:h val="0.23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Gols encaixats per quarts d'hora</a:t>
            </a:r>
          </a:p>
        </c:rich>
      </c:tx>
      <c:layout>
        <c:manualLayout>
          <c:xMode val="factor"/>
          <c:yMode val="factor"/>
          <c:x val="0.00425"/>
          <c:y val="0.06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75"/>
          <c:y val="0.163"/>
          <c:w val="0.7755"/>
          <c:h val="0.76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('Gols encaixats'!$B$52,'Gols encaixats'!$D$52,'Gols encaixats'!$F$52,'Gols encaixats'!$H$52,'Gols encaixats'!$J$52,'Gols encaixats'!$L$52)</c:f>
              <c:strCache>
                <c:ptCount val="6"/>
                <c:pt idx="0">
                  <c:v>Minuts 0-15</c:v>
                </c:pt>
                <c:pt idx="1">
                  <c:v>Minuts 16-30</c:v>
                </c:pt>
                <c:pt idx="2">
                  <c:v>Minuts 31-45</c:v>
                </c:pt>
                <c:pt idx="3">
                  <c:v>Minuts 46-60</c:v>
                </c:pt>
                <c:pt idx="4">
                  <c:v>Minuts 61-75</c:v>
                </c:pt>
                <c:pt idx="5">
                  <c:v>Minuts 76-90</c:v>
                </c:pt>
              </c:strCache>
            </c:strRef>
          </c:cat>
          <c:val>
            <c:numRef>
              <c:f>('Gols encaixats'!$B$53,'Gols encaixats'!$D$53,'Gols encaixats'!$F$53,'Gols encaixats'!$H$53,'Gols encaixats'!$J$53,'Gols encaixats'!$L$53)</c:f>
              <c:numCache>
                <c:ptCount val="6"/>
                <c:pt idx="0">
                  <c:v>3</c:v>
                </c:pt>
                <c:pt idx="1">
                  <c:v>4</c:v>
                </c:pt>
                <c:pt idx="2">
                  <c:v>8</c:v>
                </c:pt>
                <c:pt idx="3">
                  <c:v>7</c:v>
                </c:pt>
                <c:pt idx="4">
                  <c:v>8</c:v>
                </c:pt>
                <c:pt idx="5">
                  <c:v>14</c:v>
                </c:pt>
              </c:numCache>
            </c:numRef>
          </c:val>
        </c:ser>
        <c:axId val="38416417"/>
        <c:axId val="10203434"/>
      </c:barChart>
      <c:catAx>
        <c:axId val="384164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203434"/>
        <c:crosses val="autoZero"/>
        <c:auto val="1"/>
        <c:lblOffset val="100"/>
        <c:tickLblSkip val="1"/>
        <c:noMultiLvlLbl val="0"/>
      </c:catAx>
      <c:valAx>
        <c:axId val="10203434"/>
        <c:scaling>
          <c:orientation val="minMax"/>
          <c:max val="1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41641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Gols marcats per parts</a:t>
            </a:r>
          </a:p>
        </c:rich>
      </c:tx>
      <c:layout>
        <c:manualLayout>
          <c:xMode val="factor"/>
          <c:yMode val="factor"/>
          <c:x val="0.003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095"/>
          <c:w val="0.9745"/>
          <c:h val="0.87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3399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('Gols marcats'!$B$55,'Gols marcats'!$C$55)</c:f>
              <c:strCache>
                <c:ptCount val="2"/>
                <c:pt idx="0">
                  <c:v>Primera part</c:v>
                </c:pt>
                <c:pt idx="1">
                  <c:v>Segona part</c:v>
                </c:pt>
              </c:strCache>
            </c:strRef>
          </c:cat>
          <c:val>
            <c:numRef>
              <c:f>('Gols marcats'!$B$56,'Gols marcats'!$C$56)</c:f>
              <c:numCache>
                <c:ptCount val="2"/>
                <c:pt idx="0">
                  <c:v>15</c:v>
                </c:pt>
                <c:pt idx="1">
                  <c:v>34</c:v>
                </c:pt>
              </c:numCache>
            </c:numRef>
          </c:val>
        </c:ser>
        <c:axId val="24722043"/>
        <c:axId val="21171796"/>
      </c:barChart>
      <c:catAx>
        <c:axId val="247220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171796"/>
        <c:crosses val="autoZero"/>
        <c:auto val="1"/>
        <c:lblOffset val="100"/>
        <c:tickLblSkip val="1"/>
        <c:noMultiLvlLbl val="0"/>
      </c:catAx>
      <c:valAx>
        <c:axId val="21171796"/>
        <c:scaling>
          <c:orientation val="minMax"/>
          <c:max val="4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72204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Gols marcats per parts</a:t>
            </a:r>
          </a:p>
        </c:rich>
      </c:tx>
      <c:layout>
        <c:manualLayout>
          <c:xMode val="factor"/>
          <c:yMode val="factor"/>
          <c:x val="0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11225"/>
          <c:w val="0.97925"/>
          <c:h val="0.87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'Gols marcats'!$E$55:$G$55</c:f>
              <c:strCache>
                <c:ptCount val="3"/>
                <c:pt idx="0">
                  <c:v>1r terç de cada part</c:v>
                </c:pt>
                <c:pt idx="1">
                  <c:v>2n terç de cada part</c:v>
                </c:pt>
                <c:pt idx="2">
                  <c:v>3r terç de cada part</c:v>
                </c:pt>
              </c:strCache>
            </c:strRef>
          </c:cat>
          <c:val>
            <c:numRef>
              <c:f>'Gols marcats'!$E$56:$G$56</c:f>
              <c:numCache>
                <c:ptCount val="3"/>
                <c:pt idx="0">
                  <c:v>14</c:v>
                </c:pt>
                <c:pt idx="1">
                  <c:v>15</c:v>
                </c:pt>
                <c:pt idx="2">
                  <c:v>20</c:v>
                </c:pt>
              </c:numCache>
            </c:numRef>
          </c:val>
        </c:ser>
        <c:axId val="56328437"/>
        <c:axId val="37193886"/>
      </c:barChart>
      <c:catAx>
        <c:axId val="563284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193886"/>
        <c:crosses val="autoZero"/>
        <c:auto val="1"/>
        <c:lblOffset val="100"/>
        <c:tickLblSkip val="1"/>
        <c:noMultiLvlLbl val="0"/>
      </c:catAx>
      <c:valAx>
        <c:axId val="371938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32843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Gols encaixats per parts</a:t>
            </a:r>
          </a:p>
        </c:rich>
      </c:tx>
      <c:layout>
        <c:manualLayout>
          <c:xMode val="factor"/>
          <c:yMode val="factor"/>
          <c:x val="0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.11225"/>
          <c:w val="0.979"/>
          <c:h val="0.87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'Gols encaixats'!$B$55:$C$55</c:f>
              <c:strCache>
                <c:ptCount val="2"/>
                <c:pt idx="0">
                  <c:v>Primera part</c:v>
                </c:pt>
                <c:pt idx="1">
                  <c:v>Segona part</c:v>
                </c:pt>
              </c:strCache>
            </c:strRef>
          </c:cat>
          <c:val>
            <c:numRef>
              <c:f>'Gols encaixats'!$B$56:$C$56</c:f>
              <c:numCache>
                <c:ptCount val="2"/>
                <c:pt idx="0">
                  <c:v>15</c:v>
                </c:pt>
                <c:pt idx="1">
                  <c:v>29</c:v>
                </c:pt>
              </c:numCache>
            </c:numRef>
          </c:val>
        </c:ser>
        <c:axId val="66309519"/>
        <c:axId val="59914760"/>
      </c:barChart>
      <c:catAx>
        <c:axId val="663095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914760"/>
        <c:crosses val="autoZero"/>
        <c:auto val="1"/>
        <c:lblOffset val="100"/>
        <c:tickLblSkip val="1"/>
        <c:noMultiLvlLbl val="0"/>
      </c:catAx>
      <c:valAx>
        <c:axId val="599147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30951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Gols encaixats per terços de partit</a:t>
            </a:r>
          </a:p>
        </c:rich>
      </c:tx>
      <c:layout>
        <c:manualLayout>
          <c:xMode val="factor"/>
          <c:yMode val="factor"/>
          <c:x val="0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25"/>
          <c:y val="0.11225"/>
          <c:w val="0.9795"/>
          <c:h val="0.87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'Gols encaixats'!$E$55:$G$55</c:f>
              <c:strCache>
                <c:ptCount val="3"/>
                <c:pt idx="0">
                  <c:v>1r terç de cada part</c:v>
                </c:pt>
                <c:pt idx="1">
                  <c:v>2n terç de cada part</c:v>
                </c:pt>
                <c:pt idx="2">
                  <c:v>3r terç de cada part</c:v>
                </c:pt>
              </c:strCache>
            </c:strRef>
          </c:cat>
          <c:val>
            <c:numRef>
              <c:f>'Gols encaixats'!$E$56:$G$56</c:f>
              <c:numCache>
                <c:ptCount val="3"/>
                <c:pt idx="0">
                  <c:v>10</c:v>
                </c:pt>
                <c:pt idx="1">
                  <c:v>12</c:v>
                </c:pt>
                <c:pt idx="2">
                  <c:v>22</c:v>
                </c:pt>
              </c:numCache>
            </c:numRef>
          </c:val>
        </c:ser>
        <c:axId val="2361929"/>
        <c:axId val="21257362"/>
      </c:barChart>
      <c:catAx>
        <c:axId val="23619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257362"/>
        <c:crosses val="autoZero"/>
        <c:auto val="1"/>
        <c:lblOffset val="100"/>
        <c:tickLblSkip val="1"/>
        <c:noMultiLvlLbl val="0"/>
      </c:catAx>
      <c:valAx>
        <c:axId val="212573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6192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Classificació Temporada 2011-12</a:t>
            </a:r>
          </a:p>
        </c:rich>
      </c:tx>
      <c:layout>
        <c:manualLayout>
          <c:xMode val="factor"/>
          <c:yMode val="factor"/>
          <c:x val="0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"/>
          <c:y val="0.102"/>
          <c:w val="0.8965"/>
          <c:h val="0.878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Classificacions!$B$2:$AM$2</c:f>
              <c:numCache>
                <c:ptCount val="38"/>
                <c:pt idx="0">
                  <c:v>19</c:v>
                </c:pt>
                <c:pt idx="1">
                  <c:v>20</c:v>
                </c:pt>
                <c:pt idx="2">
                  <c:v>14</c:v>
                </c:pt>
                <c:pt idx="3">
                  <c:v>13</c:v>
                </c:pt>
                <c:pt idx="4">
                  <c:v>17</c:v>
                </c:pt>
                <c:pt idx="5">
                  <c:v>19</c:v>
                </c:pt>
                <c:pt idx="6">
                  <c:v>18</c:v>
                </c:pt>
                <c:pt idx="7">
                  <c:v>15</c:v>
                </c:pt>
                <c:pt idx="8">
                  <c:v>10</c:v>
                </c:pt>
                <c:pt idx="9">
                  <c:v>13</c:v>
                </c:pt>
                <c:pt idx="10">
                  <c:v>9</c:v>
                </c:pt>
                <c:pt idx="11">
                  <c:v>6</c:v>
                </c:pt>
                <c:pt idx="12">
                  <c:v>4</c:v>
                </c:pt>
                <c:pt idx="13">
                  <c:v>3</c:v>
                </c:pt>
                <c:pt idx="14">
                  <c:v>3</c:v>
                </c:pt>
                <c:pt idx="15">
                  <c:v>1</c:v>
                </c:pt>
                <c:pt idx="16">
                  <c:v>3</c:v>
                </c:pt>
                <c:pt idx="17">
                  <c:v>3</c:v>
                </c:pt>
                <c:pt idx="18">
                  <c:v>4</c:v>
                </c:pt>
                <c:pt idx="19">
                  <c:v>4</c:v>
                </c:pt>
                <c:pt idx="20">
                  <c:v>5</c:v>
                </c:pt>
                <c:pt idx="21">
                  <c:v>4</c:v>
                </c:pt>
                <c:pt idx="22">
                  <c:v>3</c:v>
                </c:pt>
                <c:pt idx="23">
                  <c:v>5</c:v>
                </c:pt>
                <c:pt idx="24">
                  <c:v>3</c:v>
                </c:pt>
                <c:pt idx="25">
                  <c:v>4</c:v>
                </c:pt>
                <c:pt idx="26">
                  <c:v>4</c:v>
                </c:pt>
                <c:pt idx="27">
                  <c:v>5</c:v>
                </c:pt>
                <c:pt idx="28">
                  <c:v>3</c:v>
                </c:pt>
                <c:pt idx="29">
                  <c:v>3</c:v>
                </c:pt>
                <c:pt idx="30">
                  <c:v>2</c:v>
                </c:pt>
                <c:pt idx="31">
                  <c:v>4</c:v>
                </c:pt>
                <c:pt idx="32">
                  <c:v>4</c:v>
                </c:pt>
                <c:pt idx="33">
                  <c:v>4</c:v>
                </c:pt>
                <c:pt idx="34">
                  <c:v>3</c:v>
                </c:pt>
                <c:pt idx="35">
                  <c:v>2</c:v>
                </c:pt>
                <c:pt idx="36">
                  <c:v>2</c:v>
                </c:pt>
                <c:pt idx="37">
                  <c:v>1</c:v>
                </c:pt>
              </c:numCache>
            </c:numRef>
          </c:val>
          <c:smooth val="0"/>
        </c:ser>
        <c:marker val="1"/>
        <c:axId val="57098531"/>
        <c:axId val="44124732"/>
      </c:lineChart>
      <c:catAx>
        <c:axId val="57098531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124732"/>
        <c:crossesAt val="0"/>
        <c:auto val="1"/>
        <c:lblOffset val="100"/>
        <c:tickLblSkip val="1"/>
        <c:noMultiLvlLbl val="0"/>
      </c:catAx>
      <c:valAx>
        <c:axId val="44124732"/>
        <c:scaling>
          <c:orientation val="maxMin"/>
          <c:max val="20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098531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" footer="0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5" right="0.75" top="1" bottom="1" header="0" footer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5" right="0.75" top="1" bottom="1" header="0" footer="0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5" right="0.75" top="1" bottom="1" header="0" footer="0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5" right="0.75" top="1" bottom="1" header="0" footer="0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5" right="0.75" top="1" bottom="1" header="0" footer="0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5" right="0.75" top="1" bottom="1" header="0" footer="0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5" right="0.75" top="1" bottom="1" header="0" footer="0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15000"/>
    <xdr:graphicFrame>
      <xdr:nvGraphicFramePr>
        <xdr:cNvPr id="1" name="Chart 1"/>
        <xdr:cNvGraphicFramePr/>
      </xdr:nvGraphicFramePr>
      <xdr:xfrm>
        <a:off x="0" y="0"/>
        <a:ext cx="92392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15000"/>
    <xdr:graphicFrame>
      <xdr:nvGraphicFramePr>
        <xdr:cNvPr id="1" name="Shape 1025"/>
        <xdr:cNvGraphicFramePr/>
      </xdr:nvGraphicFramePr>
      <xdr:xfrm>
        <a:off x="0" y="0"/>
        <a:ext cx="92392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95950"/>
    <xdr:graphicFrame>
      <xdr:nvGraphicFramePr>
        <xdr:cNvPr id="1" name="Shape 1025"/>
        <xdr:cNvGraphicFramePr/>
      </xdr:nvGraphicFramePr>
      <xdr:xfrm>
        <a:off x="0" y="0"/>
        <a:ext cx="93059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695950"/>
    <xdr:graphicFrame>
      <xdr:nvGraphicFramePr>
        <xdr:cNvPr id="1" name="Shape 1025"/>
        <xdr:cNvGraphicFramePr/>
      </xdr:nvGraphicFramePr>
      <xdr:xfrm>
        <a:off x="0" y="0"/>
        <a:ext cx="923925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695950"/>
    <xdr:graphicFrame>
      <xdr:nvGraphicFramePr>
        <xdr:cNvPr id="1" name="Shape 1025"/>
        <xdr:cNvGraphicFramePr/>
      </xdr:nvGraphicFramePr>
      <xdr:xfrm>
        <a:off x="0" y="0"/>
        <a:ext cx="923925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695950"/>
    <xdr:graphicFrame>
      <xdr:nvGraphicFramePr>
        <xdr:cNvPr id="1" name="Shape 1025"/>
        <xdr:cNvGraphicFramePr/>
      </xdr:nvGraphicFramePr>
      <xdr:xfrm>
        <a:off x="0" y="0"/>
        <a:ext cx="923925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695950"/>
    <xdr:graphicFrame>
      <xdr:nvGraphicFramePr>
        <xdr:cNvPr id="1" name="Shape 1025"/>
        <xdr:cNvGraphicFramePr/>
      </xdr:nvGraphicFramePr>
      <xdr:xfrm>
        <a:off x="0" y="0"/>
        <a:ext cx="923925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695950"/>
    <xdr:graphicFrame>
      <xdr:nvGraphicFramePr>
        <xdr:cNvPr id="1" name="Shape 1025"/>
        <xdr:cNvGraphicFramePr/>
      </xdr:nvGraphicFramePr>
      <xdr:xfrm>
        <a:off x="0" y="0"/>
        <a:ext cx="923925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7"/>
  <sheetViews>
    <sheetView tabSelected="1" zoomScale="70" zoomScaleNormal="70" zoomScalePageLayoutView="0" workbookViewId="0" topLeftCell="A1">
      <pane xSplit="1" topLeftCell="B1" activePane="topRight" state="frozen"/>
      <selection pane="topLeft" activeCell="A8" sqref="A8"/>
      <selection pane="topRight" activeCell="C41" sqref="C41"/>
    </sheetView>
  </sheetViews>
  <sheetFormatPr defaultColWidth="11.421875" defaultRowHeight="12.75"/>
  <cols>
    <col min="1" max="1" width="19.140625" style="74" customWidth="1"/>
    <col min="2" max="2" width="9.57421875" style="2" customWidth="1"/>
    <col min="3" max="4" width="4.28125" style="2" customWidth="1"/>
    <col min="5" max="6" width="4.28125" style="2" hidden="1" customWidth="1"/>
    <col min="7" max="8" width="4.28125" style="2" customWidth="1"/>
    <col min="9" max="9" width="6.57421875" style="2" customWidth="1"/>
    <col min="10" max="10" width="5.421875" style="2" customWidth="1"/>
    <col min="11" max="11" width="6.7109375" style="2" customWidth="1"/>
    <col min="12" max="20" width="4.28125" style="2" customWidth="1"/>
    <col min="21" max="21" width="4.140625" style="2" customWidth="1"/>
    <col min="22" max="22" width="4.7109375" style="2" customWidth="1"/>
    <col min="23" max="23" width="9.140625" style="2" customWidth="1"/>
    <col min="24" max="24" width="4.140625" style="2" customWidth="1"/>
    <col min="25" max="25" width="4.00390625" style="2" customWidth="1"/>
    <col min="26" max="26" width="4.140625" style="2" customWidth="1"/>
    <col min="27" max="27" width="4.00390625" style="2" customWidth="1"/>
    <col min="28" max="28" width="4.140625" style="2" customWidth="1"/>
    <col min="29" max="29" width="4.00390625" style="2" customWidth="1"/>
    <col min="30" max="30" width="4.140625" style="2" customWidth="1"/>
    <col min="31" max="31" width="4.00390625" style="2" customWidth="1"/>
    <col min="32" max="32" width="4.140625" style="2" customWidth="1"/>
    <col min="33" max="34" width="4.00390625" style="2" customWidth="1"/>
    <col min="35" max="35" width="4.140625" style="2" customWidth="1"/>
    <col min="36" max="36" width="4.00390625" style="2" customWidth="1"/>
    <col min="37" max="37" width="4.140625" style="2" customWidth="1"/>
    <col min="38" max="67" width="4.00390625" style="2" customWidth="1"/>
    <col min="68" max="69" width="4.140625" style="0" customWidth="1"/>
    <col min="70" max="70" width="9.7109375" style="2" customWidth="1"/>
    <col min="71" max="73" width="4.140625" style="2" customWidth="1"/>
    <col min="74" max="76" width="4.00390625" style="2" customWidth="1"/>
    <col min="77" max="77" width="4.140625" style="2" customWidth="1"/>
    <col min="78" max="78" width="4.00390625" style="2" customWidth="1"/>
    <col min="79" max="79" width="4.140625" style="2" customWidth="1"/>
    <col min="80" max="80" width="4.00390625" style="2" customWidth="1"/>
    <col min="81" max="81" width="4.00390625" style="240" customWidth="1"/>
    <col min="82" max="82" width="4.140625" style="240" customWidth="1"/>
    <col min="83" max="83" width="4.00390625" style="240" customWidth="1"/>
    <col min="84" max="84" width="4.140625" style="240" customWidth="1"/>
    <col min="85" max="85" width="5.140625" style="240" customWidth="1"/>
    <col min="86" max="87" width="4.140625" style="240" customWidth="1"/>
    <col min="88" max="88" width="4.00390625" style="240" customWidth="1"/>
    <col min="89" max="89" width="4.421875" style="240" customWidth="1"/>
    <col min="90" max="90" width="4.28125" style="240" customWidth="1"/>
    <col min="91" max="91" width="4.00390625" style="240" customWidth="1"/>
    <col min="92" max="92" width="4.140625" style="240" customWidth="1"/>
    <col min="93" max="93" width="4.00390625" style="240" customWidth="1"/>
    <col min="94" max="94" width="4.28125" style="240" customWidth="1"/>
    <col min="95" max="95" width="4.00390625" style="240" customWidth="1"/>
    <col min="96" max="97" width="4.140625" style="240" customWidth="1"/>
    <col min="98" max="98" width="4.00390625" style="240" customWidth="1"/>
    <col min="99" max="99" width="4.140625" style="240" customWidth="1"/>
    <col min="100" max="100" width="4.00390625" style="240" customWidth="1"/>
    <col min="101" max="101" width="4.140625" style="240" customWidth="1"/>
    <col min="102" max="102" width="4.00390625" style="240" customWidth="1"/>
    <col min="103" max="103" width="4.8515625" style="240" customWidth="1"/>
    <col min="104" max="114" width="4.00390625" style="240" customWidth="1"/>
    <col min="115" max="115" width="4.00390625" style="3" customWidth="1"/>
    <col min="116" max="116" width="4.140625" style="2" customWidth="1"/>
    <col min="117" max="117" width="4.00390625" style="2" customWidth="1"/>
    <col min="118" max="118" width="4.140625" style="2" customWidth="1"/>
    <col min="119" max="119" width="4.00390625" style="2" customWidth="1"/>
    <col min="120" max="120" width="4.140625" style="2" customWidth="1"/>
    <col min="121" max="121" width="4.00390625" style="2" customWidth="1"/>
    <col min="122" max="122" width="4.140625" style="2" customWidth="1"/>
    <col min="123" max="123" width="4.00390625" style="2" customWidth="1"/>
    <col min="124" max="124" width="4.140625" style="2" customWidth="1"/>
    <col min="125" max="126" width="4.00390625" style="2" customWidth="1"/>
    <col min="127" max="127" width="4.140625" style="2" customWidth="1"/>
    <col min="128" max="128" width="4.00390625" style="2" customWidth="1"/>
    <col min="129" max="129" width="4.140625" style="2" customWidth="1"/>
    <col min="130" max="131" width="4.00390625" style="2" customWidth="1"/>
    <col min="132" max="132" width="4.140625" style="2" customWidth="1"/>
    <col min="133" max="133" width="4.00390625" style="2" customWidth="1"/>
    <col min="134" max="134" width="4.140625" style="2" customWidth="1"/>
    <col min="135" max="135" width="4.00390625" style="2" customWidth="1"/>
    <col min="136" max="136" width="4.140625" style="2" customWidth="1"/>
    <col min="137" max="137" width="4.00390625" style="2" customWidth="1"/>
    <col min="138" max="138" width="4.140625" style="2" customWidth="1"/>
    <col min="139" max="139" width="4.00390625" style="2" customWidth="1"/>
    <col min="140" max="141" width="4.140625" style="2" customWidth="1"/>
    <col min="142" max="142" width="4.00390625" style="2" customWidth="1"/>
    <col min="143" max="143" width="4.140625" style="2" customWidth="1"/>
    <col min="144" max="144" width="4.00390625" style="2" customWidth="1"/>
    <col min="145" max="145" width="4.140625" style="2" customWidth="1"/>
    <col min="146" max="157" width="4.00390625" style="2" customWidth="1"/>
    <col min="158" max="159" width="4.140625" style="0" customWidth="1"/>
    <col min="160" max="161" width="4.140625" style="2" customWidth="1"/>
    <col min="162" max="162" width="4.00390625" style="2" customWidth="1"/>
    <col min="163" max="163" width="4.140625" style="2" customWidth="1"/>
    <col min="164" max="164" width="4.00390625" style="2" customWidth="1"/>
    <col min="165" max="165" width="4.140625" style="2" customWidth="1"/>
    <col min="166" max="166" width="4.00390625" style="2" customWidth="1"/>
    <col min="167" max="167" width="4.140625" style="2" customWidth="1"/>
    <col min="168" max="168" width="4.00390625" style="2" customWidth="1"/>
    <col min="169" max="169" width="4.140625" style="2" customWidth="1"/>
    <col min="170" max="171" width="4.00390625" style="2" customWidth="1"/>
    <col min="172" max="172" width="4.140625" style="2" customWidth="1"/>
    <col min="173" max="173" width="4.00390625" style="2" customWidth="1"/>
    <col min="174" max="174" width="4.140625" style="2" customWidth="1"/>
    <col min="175" max="176" width="4.00390625" style="2" customWidth="1"/>
    <col min="177" max="177" width="4.140625" style="2" customWidth="1"/>
    <col min="178" max="178" width="4.00390625" style="2" customWidth="1"/>
    <col min="179" max="179" width="4.140625" style="2" customWidth="1"/>
    <col min="180" max="180" width="4.00390625" style="2" customWidth="1"/>
    <col min="181" max="181" width="4.140625" style="2" customWidth="1"/>
    <col min="182" max="182" width="4.00390625" style="2" customWidth="1"/>
    <col min="183" max="183" width="4.140625" style="2" customWidth="1"/>
    <col min="184" max="184" width="4.00390625" style="2" customWidth="1"/>
    <col min="185" max="186" width="4.140625" style="2" customWidth="1"/>
    <col min="187" max="187" width="4.00390625" style="2" customWidth="1"/>
    <col min="188" max="188" width="4.140625" style="2" customWidth="1"/>
    <col min="189" max="189" width="4.00390625" style="2" customWidth="1"/>
    <col min="190" max="190" width="4.140625" style="2" customWidth="1"/>
    <col min="191" max="206" width="4.00390625" style="2" customWidth="1"/>
    <col min="207" max="212" width="4.140625" style="59" customWidth="1"/>
    <col min="213" max="240" width="11.421875" style="59" customWidth="1"/>
    <col min="241" max="244" width="4.00390625" style="11" customWidth="1"/>
    <col min="245" max="16384" width="11.421875" style="59" customWidth="1"/>
  </cols>
  <sheetData>
    <row r="1" spans="9:114" ht="13.5" thickBot="1">
      <c r="I1" s="2">
        <f>(90*K1)</f>
        <v>4140</v>
      </c>
      <c r="K1" s="2">
        <v>46</v>
      </c>
      <c r="CC1" s="229"/>
      <c r="CD1" s="229"/>
      <c r="CE1" s="229"/>
      <c r="CF1" s="229"/>
      <c r="CG1" s="229"/>
      <c r="CH1" s="229"/>
      <c r="CI1" s="229"/>
      <c r="CJ1" s="229"/>
      <c r="CK1" s="229"/>
      <c r="CL1" s="229"/>
      <c r="CM1" s="229"/>
      <c r="CN1" s="229"/>
      <c r="CO1" s="229"/>
      <c r="CP1" s="229"/>
      <c r="CQ1" s="229"/>
      <c r="CR1" s="229"/>
      <c r="CS1" s="229"/>
      <c r="CT1" s="229"/>
      <c r="CU1" s="229"/>
      <c r="CV1" s="229"/>
      <c r="CW1" s="229"/>
      <c r="CX1" s="229"/>
      <c r="CY1" s="229"/>
      <c r="CZ1" s="229"/>
      <c r="DA1" s="229"/>
      <c r="DB1" s="229"/>
      <c r="DC1" s="229"/>
      <c r="DD1" s="229"/>
      <c r="DE1" s="229"/>
      <c r="DF1" s="229"/>
      <c r="DG1" s="229"/>
      <c r="DH1" s="229"/>
      <c r="DI1" s="229"/>
      <c r="DJ1" s="229"/>
    </row>
    <row r="2" spans="1:256" s="82" customFormat="1" ht="25.5" customHeight="1" thickBot="1" thickTop="1">
      <c r="A2" s="75"/>
      <c r="B2" s="76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362" t="s">
        <v>69</v>
      </c>
      <c r="P2" s="363"/>
      <c r="Q2" s="364"/>
      <c r="R2" s="77"/>
      <c r="S2" s="77"/>
      <c r="T2" s="77"/>
      <c r="U2" s="77"/>
      <c r="V2" s="78"/>
      <c r="W2" s="79"/>
      <c r="X2" s="119" t="s">
        <v>93</v>
      </c>
      <c r="Y2" s="120" t="s">
        <v>92</v>
      </c>
      <c r="Z2" s="120" t="s">
        <v>97</v>
      </c>
      <c r="AA2" s="120" t="s">
        <v>74</v>
      </c>
      <c r="AB2" s="120" t="s">
        <v>91</v>
      </c>
      <c r="AC2" s="120" t="s">
        <v>152</v>
      </c>
      <c r="AD2" s="120" t="s">
        <v>153</v>
      </c>
      <c r="AE2" s="120" t="s">
        <v>91</v>
      </c>
      <c r="AF2" s="120" t="s">
        <v>92</v>
      </c>
      <c r="AG2" s="120" t="s">
        <v>152</v>
      </c>
      <c r="AH2" s="120" t="s">
        <v>172</v>
      </c>
      <c r="AI2" s="120" t="s">
        <v>71</v>
      </c>
      <c r="AJ2" s="120" t="s">
        <v>153</v>
      </c>
      <c r="AK2" s="120" t="s">
        <v>74</v>
      </c>
      <c r="AL2" s="120" t="s">
        <v>174</v>
      </c>
      <c r="AM2" s="120" t="s">
        <v>93</v>
      </c>
      <c r="AN2" s="120" t="s">
        <v>177</v>
      </c>
      <c r="AO2" s="120" t="s">
        <v>179</v>
      </c>
      <c r="AP2" s="120" t="s">
        <v>93</v>
      </c>
      <c r="AQ2" s="120" t="s">
        <v>71</v>
      </c>
      <c r="AR2" s="120" t="s">
        <v>93</v>
      </c>
      <c r="AS2" s="120" t="s">
        <v>153</v>
      </c>
      <c r="AT2" s="120" t="s">
        <v>97</v>
      </c>
      <c r="AU2" s="120" t="s">
        <v>92</v>
      </c>
      <c r="AV2" s="120" t="s">
        <v>185</v>
      </c>
      <c r="AW2" s="120" t="s">
        <v>71</v>
      </c>
      <c r="AX2" s="120" t="s">
        <v>179</v>
      </c>
      <c r="AY2" s="120" t="s">
        <v>172</v>
      </c>
      <c r="AZ2" s="120" t="s">
        <v>177</v>
      </c>
      <c r="BA2" s="120" t="s">
        <v>97</v>
      </c>
      <c r="BB2" s="120" t="s">
        <v>179</v>
      </c>
      <c r="BC2" s="120" t="s">
        <v>93</v>
      </c>
      <c r="BD2" s="120" t="s">
        <v>71</v>
      </c>
      <c r="BE2" s="120" t="s">
        <v>153</v>
      </c>
      <c r="BF2" s="120" t="s">
        <v>93</v>
      </c>
      <c r="BG2" s="120" t="s">
        <v>153</v>
      </c>
      <c r="BH2" s="120" t="s">
        <v>71</v>
      </c>
      <c r="BI2" s="120" t="s">
        <v>71</v>
      </c>
      <c r="BJ2" s="120" t="s">
        <v>179</v>
      </c>
      <c r="BK2" s="120" t="s">
        <v>93</v>
      </c>
      <c r="BL2" s="120" t="s">
        <v>192</v>
      </c>
      <c r="BM2" s="181" t="s">
        <v>177</v>
      </c>
      <c r="BN2" s="120" t="s">
        <v>71</v>
      </c>
      <c r="BO2" s="181" t="s">
        <v>71</v>
      </c>
      <c r="BP2" s="230" t="s">
        <v>179</v>
      </c>
      <c r="BQ2" s="325" t="s">
        <v>74</v>
      </c>
      <c r="BR2" s="79"/>
      <c r="BS2" s="81" t="str">
        <f aca="true" t="shared" si="0" ref="BS2:CB3">X2</f>
        <v>2-0</v>
      </c>
      <c r="BT2" s="80" t="str">
        <f t="shared" si="0"/>
        <v>1-3</v>
      </c>
      <c r="BU2" s="80" t="str">
        <f t="shared" si="0"/>
        <v>0-2</v>
      </c>
      <c r="BV2" s="80" t="str">
        <f t="shared" si="0"/>
        <v>0-0</v>
      </c>
      <c r="BW2" s="80" t="str">
        <f t="shared" si="0"/>
        <v>3-0</v>
      </c>
      <c r="BX2" s="80" t="str">
        <f t="shared" si="0"/>
        <v>1-4</v>
      </c>
      <c r="BY2" s="80" t="str">
        <f t="shared" si="0"/>
        <v>0-1</v>
      </c>
      <c r="BZ2" s="80" t="str">
        <f t="shared" si="0"/>
        <v>3-0</v>
      </c>
      <c r="CA2" s="80" t="str">
        <f t="shared" si="0"/>
        <v>1-3</v>
      </c>
      <c r="CB2" s="80" t="str">
        <f t="shared" si="0"/>
        <v>1-4</v>
      </c>
      <c r="CC2" s="230" t="str">
        <f aca="true" t="shared" si="1" ref="CC2:CL3">AH2</f>
        <v>0-3</v>
      </c>
      <c r="CD2" s="230" t="str">
        <f t="shared" si="1"/>
        <v>1-0</v>
      </c>
      <c r="CE2" s="230" t="str">
        <f t="shared" si="1"/>
        <v>0-1</v>
      </c>
      <c r="CF2" s="230" t="str">
        <f t="shared" si="1"/>
        <v>0-0</v>
      </c>
      <c r="CG2" s="230" t="str">
        <f t="shared" si="1"/>
        <v>2-5</v>
      </c>
      <c r="CH2" s="230" t="str">
        <f t="shared" si="1"/>
        <v>2-0</v>
      </c>
      <c r="CI2" s="230" t="str">
        <f t="shared" si="1"/>
        <v>2-1</v>
      </c>
      <c r="CJ2" s="230" t="str">
        <f t="shared" si="1"/>
        <v>1-1</v>
      </c>
      <c r="CK2" s="230" t="str">
        <f t="shared" si="1"/>
        <v>2-0</v>
      </c>
      <c r="CL2" s="230" t="str">
        <f t="shared" si="1"/>
        <v>1-0</v>
      </c>
      <c r="CM2" s="230" t="str">
        <f aca="true" t="shared" si="2" ref="CM2:CV3">AR2</f>
        <v>2-0</v>
      </c>
      <c r="CN2" s="230" t="str">
        <f t="shared" si="2"/>
        <v>0-1</v>
      </c>
      <c r="CO2" s="230" t="str">
        <f t="shared" si="2"/>
        <v>0-2</v>
      </c>
      <c r="CP2" s="230" t="str">
        <f t="shared" si="2"/>
        <v>1-3</v>
      </c>
      <c r="CQ2" s="230" t="str">
        <f t="shared" si="2"/>
        <v>1-2</v>
      </c>
      <c r="CR2" s="230" t="str">
        <f t="shared" si="2"/>
        <v>1-0</v>
      </c>
      <c r="CS2" s="230" t="str">
        <f t="shared" si="2"/>
        <v>1-1</v>
      </c>
      <c r="CT2" s="230" t="str">
        <f t="shared" si="2"/>
        <v>0-3</v>
      </c>
      <c r="CU2" s="230" t="str">
        <f t="shared" si="2"/>
        <v>2-1</v>
      </c>
      <c r="CV2" s="230" t="str">
        <f t="shared" si="2"/>
        <v>0-2</v>
      </c>
      <c r="CW2" s="230" t="str">
        <f aca="true" t="shared" si="3" ref="CW2:DF3">BB2</f>
        <v>1-1</v>
      </c>
      <c r="CX2" s="230" t="str">
        <f t="shared" si="3"/>
        <v>2-0</v>
      </c>
      <c r="CY2" s="230" t="str">
        <f t="shared" si="3"/>
        <v>1-0</v>
      </c>
      <c r="CZ2" s="230" t="str">
        <f t="shared" si="3"/>
        <v>0-1</v>
      </c>
      <c r="DA2" s="230" t="str">
        <f t="shared" si="3"/>
        <v>2-0</v>
      </c>
      <c r="DB2" s="230" t="str">
        <f t="shared" si="3"/>
        <v>0-1</v>
      </c>
      <c r="DC2" s="230" t="str">
        <f t="shared" si="3"/>
        <v>1-0</v>
      </c>
      <c r="DD2" s="230" t="str">
        <f t="shared" si="3"/>
        <v>1-0</v>
      </c>
      <c r="DE2" s="230" t="str">
        <f t="shared" si="3"/>
        <v>1-1</v>
      </c>
      <c r="DF2" s="230" t="str">
        <f t="shared" si="3"/>
        <v>2-0</v>
      </c>
      <c r="DG2" s="230" t="str">
        <f aca="true" t="shared" si="4" ref="DG2:DL3">BL2</f>
        <v>2-2</v>
      </c>
      <c r="DH2" s="230" t="str">
        <f t="shared" si="4"/>
        <v>2-1</v>
      </c>
      <c r="DI2" s="230" t="str">
        <f t="shared" si="4"/>
        <v>1-0</v>
      </c>
      <c r="DJ2" s="317" t="str">
        <f t="shared" si="4"/>
        <v>1-0</v>
      </c>
      <c r="DK2" s="230" t="str">
        <f t="shared" si="4"/>
        <v>1-1</v>
      </c>
      <c r="DL2" s="317" t="str">
        <f t="shared" si="4"/>
        <v>0-0</v>
      </c>
      <c r="DM2" s="79"/>
      <c r="DN2" s="81" t="str">
        <f aca="true" t="shared" si="5" ref="DN2:DW3">BS2</f>
        <v>2-0</v>
      </c>
      <c r="DO2" s="80" t="str">
        <f t="shared" si="5"/>
        <v>1-3</v>
      </c>
      <c r="DP2" s="80" t="str">
        <f t="shared" si="5"/>
        <v>0-2</v>
      </c>
      <c r="DQ2" s="80" t="str">
        <f t="shared" si="5"/>
        <v>0-0</v>
      </c>
      <c r="DR2" s="80" t="str">
        <f t="shared" si="5"/>
        <v>3-0</v>
      </c>
      <c r="DS2" s="80" t="str">
        <f t="shared" si="5"/>
        <v>1-4</v>
      </c>
      <c r="DT2" s="80" t="str">
        <f t="shared" si="5"/>
        <v>0-1</v>
      </c>
      <c r="DU2" s="80" t="str">
        <f t="shared" si="5"/>
        <v>3-0</v>
      </c>
      <c r="DV2" s="80" t="str">
        <f t="shared" si="5"/>
        <v>1-3</v>
      </c>
      <c r="DW2" s="80" t="str">
        <f t="shared" si="5"/>
        <v>1-4</v>
      </c>
      <c r="DX2" s="80" t="str">
        <f aca="true" t="shared" si="6" ref="DX2:EG3">CC2</f>
        <v>0-3</v>
      </c>
      <c r="DY2" s="80" t="str">
        <f t="shared" si="6"/>
        <v>1-0</v>
      </c>
      <c r="DZ2" s="80" t="str">
        <f t="shared" si="6"/>
        <v>0-1</v>
      </c>
      <c r="EA2" s="80" t="str">
        <f t="shared" si="6"/>
        <v>0-0</v>
      </c>
      <c r="EB2" s="80" t="str">
        <f t="shared" si="6"/>
        <v>2-5</v>
      </c>
      <c r="EC2" s="80" t="str">
        <f t="shared" si="6"/>
        <v>2-0</v>
      </c>
      <c r="ED2" s="80" t="str">
        <f t="shared" si="6"/>
        <v>2-1</v>
      </c>
      <c r="EE2" s="80" t="str">
        <f t="shared" si="6"/>
        <v>1-1</v>
      </c>
      <c r="EF2" s="80" t="str">
        <f t="shared" si="6"/>
        <v>2-0</v>
      </c>
      <c r="EG2" s="80" t="str">
        <f t="shared" si="6"/>
        <v>1-0</v>
      </c>
      <c r="EH2" s="80" t="str">
        <f aca="true" t="shared" si="7" ref="EH2:EQ3">CM2</f>
        <v>2-0</v>
      </c>
      <c r="EI2" s="80" t="str">
        <f t="shared" si="7"/>
        <v>0-1</v>
      </c>
      <c r="EJ2" s="80" t="str">
        <f t="shared" si="7"/>
        <v>0-2</v>
      </c>
      <c r="EK2" s="80" t="str">
        <f t="shared" si="7"/>
        <v>1-3</v>
      </c>
      <c r="EL2" s="80" t="str">
        <f t="shared" si="7"/>
        <v>1-2</v>
      </c>
      <c r="EM2" s="80" t="str">
        <f t="shared" si="7"/>
        <v>1-0</v>
      </c>
      <c r="EN2" s="80" t="str">
        <f t="shared" si="7"/>
        <v>1-1</v>
      </c>
      <c r="EO2" s="80" t="str">
        <f t="shared" si="7"/>
        <v>0-3</v>
      </c>
      <c r="EP2" s="80" t="str">
        <f t="shared" si="7"/>
        <v>2-1</v>
      </c>
      <c r="EQ2" s="80" t="str">
        <f t="shared" si="7"/>
        <v>0-2</v>
      </c>
      <c r="ER2" s="80" t="str">
        <f aca="true" t="shared" si="8" ref="ER2:FA3">CW2</f>
        <v>1-1</v>
      </c>
      <c r="ES2" s="80" t="str">
        <f t="shared" si="8"/>
        <v>2-0</v>
      </c>
      <c r="ET2" s="80" t="str">
        <f t="shared" si="8"/>
        <v>1-0</v>
      </c>
      <c r="EU2" s="80" t="str">
        <f t="shared" si="8"/>
        <v>0-1</v>
      </c>
      <c r="EV2" s="80" t="str">
        <f t="shared" si="8"/>
        <v>2-0</v>
      </c>
      <c r="EW2" s="80" t="str">
        <f t="shared" si="8"/>
        <v>0-1</v>
      </c>
      <c r="EX2" s="80" t="str">
        <f t="shared" si="8"/>
        <v>1-0</v>
      </c>
      <c r="EY2" s="80" t="str">
        <f t="shared" si="8"/>
        <v>1-0</v>
      </c>
      <c r="EZ2" s="80" t="str">
        <f t="shared" si="8"/>
        <v>1-1</v>
      </c>
      <c r="FA2" s="80" t="str">
        <f t="shared" si="8"/>
        <v>2-0</v>
      </c>
      <c r="FB2" s="80" t="str">
        <f aca="true" t="shared" si="9" ref="FB2:FG3">DG2</f>
        <v>2-2</v>
      </c>
      <c r="FC2" s="80" t="str">
        <f t="shared" si="9"/>
        <v>2-1</v>
      </c>
      <c r="FD2" s="80" t="str">
        <f t="shared" si="9"/>
        <v>1-0</v>
      </c>
      <c r="FE2" s="80" t="str">
        <f t="shared" si="9"/>
        <v>1-0</v>
      </c>
      <c r="FF2" s="230" t="str">
        <f t="shared" si="9"/>
        <v>1-1</v>
      </c>
      <c r="FG2" s="317" t="str">
        <f t="shared" si="9"/>
        <v>0-0</v>
      </c>
      <c r="FH2" s="359" t="s">
        <v>17</v>
      </c>
      <c r="FI2" s="360"/>
      <c r="FJ2" s="361"/>
      <c r="FK2" s="336" t="str">
        <f aca="true" t="shared" si="10" ref="FK2:HD2">DN2</f>
        <v>2-0</v>
      </c>
      <c r="FL2" s="80" t="str">
        <f t="shared" si="10"/>
        <v>1-3</v>
      </c>
      <c r="FM2" s="80" t="str">
        <f t="shared" si="10"/>
        <v>0-2</v>
      </c>
      <c r="FN2" s="80" t="str">
        <f t="shared" si="10"/>
        <v>0-0</v>
      </c>
      <c r="FO2" s="80" t="str">
        <f t="shared" si="10"/>
        <v>3-0</v>
      </c>
      <c r="FP2" s="80" t="str">
        <f t="shared" si="10"/>
        <v>1-4</v>
      </c>
      <c r="FQ2" s="80" t="str">
        <f t="shared" si="10"/>
        <v>0-1</v>
      </c>
      <c r="FR2" s="80" t="str">
        <f t="shared" si="10"/>
        <v>3-0</v>
      </c>
      <c r="FS2" s="80" t="str">
        <f t="shared" si="10"/>
        <v>1-3</v>
      </c>
      <c r="FT2" s="80" t="str">
        <f t="shared" si="10"/>
        <v>1-4</v>
      </c>
      <c r="FU2" s="80" t="str">
        <f t="shared" si="10"/>
        <v>0-3</v>
      </c>
      <c r="FV2" s="80" t="str">
        <f t="shared" si="10"/>
        <v>1-0</v>
      </c>
      <c r="FW2" s="80" t="str">
        <f t="shared" si="10"/>
        <v>0-1</v>
      </c>
      <c r="FX2" s="80" t="str">
        <f t="shared" si="10"/>
        <v>0-0</v>
      </c>
      <c r="FY2" s="80" t="str">
        <f t="shared" si="10"/>
        <v>2-5</v>
      </c>
      <c r="FZ2" s="80" t="str">
        <f t="shared" si="10"/>
        <v>2-0</v>
      </c>
      <c r="GA2" s="80" t="str">
        <f t="shared" si="10"/>
        <v>2-1</v>
      </c>
      <c r="GB2" s="80" t="str">
        <f t="shared" si="10"/>
        <v>1-1</v>
      </c>
      <c r="GC2" s="80" t="str">
        <f t="shared" si="10"/>
        <v>2-0</v>
      </c>
      <c r="GD2" s="80" t="str">
        <f t="shared" si="10"/>
        <v>1-0</v>
      </c>
      <c r="GE2" s="80" t="str">
        <f t="shared" si="10"/>
        <v>2-0</v>
      </c>
      <c r="GF2" s="80" t="str">
        <f t="shared" si="10"/>
        <v>0-1</v>
      </c>
      <c r="GG2" s="80" t="str">
        <f t="shared" si="10"/>
        <v>0-2</v>
      </c>
      <c r="GH2" s="80" t="str">
        <f t="shared" si="10"/>
        <v>1-3</v>
      </c>
      <c r="GI2" s="80" t="str">
        <f t="shared" si="10"/>
        <v>1-2</v>
      </c>
      <c r="GJ2" s="80" t="str">
        <f t="shared" si="10"/>
        <v>1-0</v>
      </c>
      <c r="GK2" s="80" t="str">
        <f t="shared" si="10"/>
        <v>1-1</v>
      </c>
      <c r="GL2" s="80" t="str">
        <f t="shared" si="10"/>
        <v>0-3</v>
      </c>
      <c r="GM2" s="80" t="str">
        <f t="shared" si="10"/>
        <v>2-1</v>
      </c>
      <c r="GN2" s="80" t="str">
        <f t="shared" si="10"/>
        <v>0-2</v>
      </c>
      <c r="GO2" s="80" t="str">
        <f t="shared" si="10"/>
        <v>1-1</v>
      </c>
      <c r="GP2" s="80" t="str">
        <f t="shared" si="10"/>
        <v>2-0</v>
      </c>
      <c r="GQ2" s="80" t="str">
        <f t="shared" si="10"/>
        <v>1-0</v>
      </c>
      <c r="GR2" s="80" t="str">
        <f t="shared" si="10"/>
        <v>0-1</v>
      </c>
      <c r="GS2" s="80" t="str">
        <f t="shared" si="10"/>
        <v>2-0</v>
      </c>
      <c r="GT2" s="80" t="str">
        <f t="shared" si="10"/>
        <v>0-1</v>
      </c>
      <c r="GU2" s="80" t="str">
        <f t="shared" si="10"/>
        <v>1-0</v>
      </c>
      <c r="GV2" s="80" t="str">
        <f t="shared" si="10"/>
        <v>1-0</v>
      </c>
      <c r="GW2" s="80" t="str">
        <f t="shared" si="10"/>
        <v>1-1</v>
      </c>
      <c r="GX2" s="80" t="str">
        <f t="shared" si="10"/>
        <v>2-0</v>
      </c>
      <c r="GY2" s="80" t="str">
        <f t="shared" si="10"/>
        <v>2-2</v>
      </c>
      <c r="GZ2" s="80" t="str">
        <f t="shared" si="10"/>
        <v>2-1</v>
      </c>
      <c r="HA2" s="80" t="str">
        <f t="shared" si="10"/>
        <v>1-0</v>
      </c>
      <c r="HB2" s="80" t="str">
        <f t="shared" si="10"/>
        <v>1-0</v>
      </c>
      <c r="HC2" s="80" t="str">
        <f t="shared" si="10"/>
        <v>1-1</v>
      </c>
      <c r="HD2" s="314" t="str">
        <f t="shared" si="10"/>
        <v>0-0</v>
      </c>
      <c r="HE2" s="261"/>
      <c r="HF2" s="261"/>
      <c r="HG2" s="261"/>
      <c r="HH2" s="261"/>
      <c r="HI2" s="261"/>
      <c r="HJ2" s="261"/>
      <c r="HK2" s="261"/>
      <c r="HL2" s="261"/>
      <c r="HM2" s="261"/>
      <c r="HN2" s="261"/>
      <c r="HO2" s="261"/>
      <c r="HP2" s="261"/>
      <c r="HQ2" s="261"/>
      <c r="HR2" s="261"/>
      <c r="HS2" s="261"/>
      <c r="HT2" s="261"/>
      <c r="HU2" s="261"/>
      <c r="HV2" s="261"/>
      <c r="HW2" s="261"/>
      <c r="HX2" s="261"/>
      <c r="HY2" s="261"/>
      <c r="HZ2" s="261"/>
      <c r="IA2" s="261"/>
      <c r="IB2" s="261"/>
      <c r="IC2" s="261"/>
      <c r="ID2" s="261"/>
      <c r="IE2" s="261"/>
      <c r="IF2" s="261"/>
      <c r="IG2" s="262"/>
      <c r="IH2" s="262"/>
      <c r="II2" s="262"/>
      <c r="IJ2" s="262"/>
      <c r="IK2" s="261"/>
      <c r="IL2" s="261"/>
      <c r="IM2" s="261"/>
      <c r="IN2" s="261"/>
      <c r="IO2" s="261"/>
      <c r="IP2" s="261"/>
      <c r="IQ2" s="261"/>
      <c r="IR2" s="261"/>
      <c r="IS2" s="261"/>
      <c r="IT2" s="261"/>
      <c r="IU2" s="261"/>
      <c r="IV2" s="261"/>
    </row>
    <row r="3" spans="1:256" s="88" customFormat="1" ht="91.5" customHeight="1" thickBot="1" thickTop="1">
      <c r="A3" s="83"/>
      <c r="B3" s="84"/>
      <c r="C3" s="357" t="s">
        <v>0</v>
      </c>
      <c r="D3" s="357" t="s">
        <v>1</v>
      </c>
      <c r="E3" s="357" t="s">
        <v>2</v>
      </c>
      <c r="F3" s="357" t="s">
        <v>3</v>
      </c>
      <c r="G3" s="357" t="s">
        <v>4</v>
      </c>
      <c r="H3" s="357" t="s">
        <v>5</v>
      </c>
      <c r="I3" s="357" t="s">
        <v>6</v>
      </c>
      <c r="J3" s="357" t="s">
        <v>7</v>
      </c>
      <c r="K3" s="357" t="s">
        <v>8</v>
      </c>
      <c r="L3" s="357" t="s">
        <v>50</v>
      </c>
      <c r="M3" s="357" t="s">
        <v>45</v>
      </c>
      <c r="N3" s="357" t="s">
        <v>46</v>
      </c>
      <c r="O3" s="357" t="s">
        <v>47</v>
      </c>
      <c r="P3" s="357" t="s">
        <v>48</v>
      </c>
      <c r="Q3" s="357" t="s">
        <v>49</v>
      </c>
      <c r="R3" s="357" t="s">
        <v>9</v>
      </c>
      <c r="S3" s="357" t="s">
        <v>10</v>
      </c>
      <c r="T3" s="357" t="s">
        <v>11</v>
      </c>
      <c r="U3" s="357" t="s">
        <v>12</v>
      </c>
      <c r="V3" s="357" t="s">
        <v>13</v>
      </c>
      <c r="W3" s="85"/>
      <c r="X3" s="86" t="s">
        <v>99</v>
      </c>
      <c r="Y3" s="189" t="s">
        <v>100</v>
      </c>
      <c r="Z3" s="63" t="s">
        <v>101</v>
      </c>
      <c r="AA3" s="189" t="s">
        <v>102</v>
      </c>
      <c r="AB3" s="63" t="s">
        <v>103</v>
      </c>
      <c r="AC3" s="189" t="s">
        <v>104</v>
      </c>
      <c r="AD3" s="63" t="s">
        <v>105</v>
      </c>
      <c r="AE3" s="189" t="s">
        <v>106</v>
      </c>
      <c r="AF3" s="63" t="s">
        <v>107</v>
      </c>
      <c r="AG3" s="189" t="s">
        <v>108</v>
      </c>
      <c r="AH3" s="63" t="s">
        <v>109</v>
      </c>
      <c r="AI3" s="189" t="s">
        <v>110</v>
      </c>
      <c r="AJ3" s="63" t="s">
        <v>111</v>
      </c>
      <c r="AK3" s="189" t="s">
        <v>112</v>
      </c>
      <c r="AL3" s="63" t="s">
        <v>113</v>
      </c>
      <c r="AM3" s="189" t="s">
        <v>114</v>
      </c>
      <c r="AN3" s="63" t="s">
        <v>115</v>
      </c>
      <c r="AO3" s="189" t="s">
        <v>116</v>
      </c>
      <c r="AP3" s="63" t="s">
        <v>117</v>
      </c>
      <c r="AQ3" s="188" t="s">
        <v>118</v>
      </c>
      <c r="AR3" s="188" t="s">
        <v>99</v>
      </c>
      <c r="AS3" s="63" t="s">
        <v>100</v>
      </c>
      <c r="AT3" s="189" t="s">
        <v>101</v>
      </c>
      <c r="AU3" s="63" t="s">
        <v>102</v>
      </c>
      <c r="AV3" s="189" t="s">
        <v>103</v>
      </c>
      <c r="AW3" s="63" t="s">
        <v>104</v>
      </c>
      <c r="AX3" s="189" t="s">
        <v>105</v>
      </c>
      <c r="AY3" s="63" t="s">
        <v>106</v>
      </c>
      <c r="AZ3" s="189" t="s">
        <v>107</v>
      </c>
      <c r="BA3" s="63" t="s">
        <v>108</v>
      </c>
      <c r="BB3" s="189" t="s">
        <v>109</v>
      </c>
      <c r="BC3" s="63" t="s">
        <v>110</v>
      </c>
      <c r="BD3" s="189" t="s">
        <v>111</v>
      </c>
      <c r="BE3" s="63" t="s">
        <v>112</v>
      </c>
      <c r="BF3" s="189" t="s">
        <v>113</v>
      </c>
      <c r="BG3" s="63" t="s">
        <v>114</v>
      </c>
      <c r="BH3" s="189" t="s">
        <v>115</v>
      </c>
      <c r="BI3" s="63" t="s">
        <v>116</v>
      </c>
      <c r="BJ3" s="189" t="s">
        <v>117</v>
      </c>
      <c r="BK3" s="86" t="s">
        <v>118</v>
      </c>
      <c r="BL3" s="226" t="s">
        <v>191</v>
      </c>
      <c r="BM3" s="270" t="s">
        <v>191</v>
      </c>
      <c r="BN3" s="270" t="s">
        <v>197</v>
      </c>
      <c r="BO3" s="323" t="s">
        <v>197</v>
      </c>
      <c r="BP3" s="270" t="s">
        <v>198</v>
      </c>
      <c r="BQ3" s="323" t="s">
        <v>198</v>
      </c>
      <c r="BR3" s="85"/>
      <c r="BS3" s="87" t="str">
        <f t="shared" si="0"/>
        <v>Muro</v>
      </c>
      <c r="BT3" s="87" t="str">
        <f t="shared" si="0"/>
        <v>Eldenc</v>
      </c>
      <c r="BU3" s="87" t="str">
        <f t="shared" si="0"/>
        <v>Catarroja</v>
      </c>
      <c r="BV3" s="87" t="str">
        <f t="shared" si="0"/>
        <v>La Nucia</v>
      </c>
      <c r="BW3" s="87" t="str">
        <f t="shared" si="0"/>
        <v>Borriol</v>
      </c>
      <c r="BX3" s="87" t="str">
        <f t="shared" si="0"/>
        <v>Elx Il·licità</v>
      </c>
      <c r="BY3" s="87" t="str">
        <f t="shared" si="0"/>
        <v>Llosa</v>
      </c>
      <c r="BZ3" s="87" t="str">
        <f t="shared" si="0"/>
        <v>Riba-roja</v>
      </c>
      <c r="CA3" s="87" t="str">
        <f t="shared" si="0"/>
        <v>Borriana</v>
      </c>
      <c r="CB3" s="87" t="str">
        <f t="shared" si="0"/>
        <v>Acero</v>
      </c>
      <c r="CC3" s="231" t="str">
        <f t="shared" si="1"/>
        <v>Crevillent</v>
      </c>
      <c r="CD3" s="231" t="str">
        <f t="shared" si="1"/>
        <v>Novelda</v>
      </c>
      <c r="CE3" s="231" t="str">
        <f t="shared" si="1"/>
        <v>Torrevella</v>
      </c>
      <c r="CF3" s="231" t="str">
        <f t="shared" si="1"/>
        <v>Jove Espanyol</v>
      </c>
      <c r="CG3" s="231" t="str">
        <f t="shared" si="1"/>
        <v>Dénia</v>
      </c>
      <c r="CH3" s="231" t="str">
        <f t="shared" si="1"/>
        <v>At. Saguntí</v>
      </c>
      <c r="CI3" s="231" t="str">
        <f t="shared" si="1"/>
        <v>Vila-real C</v>
      </c>
      <c r="CJ3" s="231" t="str">
        <f t="shared" si="1"/>
        <v>Castelló</v>
      </c>
      <c r="CK3" s="231" t="str">
        <f t="shared" si="1"/>
        <v>Gandia</v>
      </c>
      <c r="CL3" s="231" t="str">
        <f t="shared" si="1"/>
        <v>Utiel</v>
      </c>
      <c r="CM3" s="231" t="str">
        <f t="shared" si="2"/>
        <v>Muro</v>
      </c>
      <c r="CN3" s="231" t="str">
        <f t="shared" si="2"/>
        <v>Eldenc</v>
      </c>
      <c r="CO3" s="231" t="str">
        <f t="shared" si="2"/>
        <v>Catarroja</v>
      </c>
      <c r="CP3" s="231" t="str">
        <f t="shared" si="2"/>
        <v>La Nucia</v>
      </c>
      <c r="CQ3" s="231" t="str">
        <f t="shared" si="2"/>
        <v>Borriol</v>
      </c>
      <c r="CR3" s="231" t="str">
        <f t="shared" si="2"/>
        <v>Elx Il·licità</v>
      </c>
      <c r="CS3" s="231" t="str">
        <f t="shared" si="2"/>
        <v>Llosa</v>
      </c>
      <c r="CT3" s="231" t="str">
        <f t="shared" si="2"/>
        <v>Riba-roja</v>
      </c>
      <c r="CU3" s="231" t="str">
        <f t="shared" si="2"/>
        <v>Borriana</v>
      </c>
      <c r="CV3" s="231" t="str">
        <f t="shared" si="2"/>
        <v>Acero</v>
      </c>
      <c r="CW3" s="231" t="str">
        <f t="shared" si="3"/>
        <v>Crevillent</v>
      </c>
      <c r="CX3" s="231" t="str">
        <f t="shared" si="3"/>
        <v>Novelda</v>
      </c>
      <c r="CY3" s="231" t="str">
        <f t="shared" si="3"/>
        <v>Torrevella</v>
      </c>
      <c r="CZ3" s="231" t="str">
        <f t="shared" si="3"/>
        <v>Jove Espanyol</v>
      </c>
      <c r="DA3" s="231" t="str">
        <f t="shared" si="3"/>
        <v>Dénia</v>
      </c>
      <c r="DB3" s="231" t="str">
        <f t="shared" si="3"/>
        <v>At. Saguntí</v>
      </c>
      <c r="DC3" s="231" t="str">
        <f t="shared" si="3"/>
        <v>Vila-real C</v>
      </c>
      <c r="DD3" s="231" t="str">
        <f t="shared" si="3"/>
        <v>Castelló</v>
      </c>
      <c r="DE3" s="231" t="str">
        <f t="shared" si="3"/>
        <v>Gandia</v>
      </c>
      <c r="DF3" s="231" t="str">
        <f t="shared" si="3"/>
        <v>Utiel</v>
      </c>
      <c r="DG3" s="231" t="str">
        <f t="shared" si="4"/>
        <v>Portugalete</v>
      </c>
      <c r="DH3" s="231" t="str">
        <f t="shared" si="4"/>
        <v>Portugalete</v>
      </c>
      <c r="DI3" s="231" t="str">
        <f t="shared" si="4"/>
        <v>Badajoz</v>
      </c>
      <c r="DJ3" s="318" t="str">
        <f t="shared" si="4"/>
        <v>Badajoz</v>
      </c>
      <c r="DK3" s="231" t="str">
        <f t="shared" si="4"/>
        <v>Tropezón</v>
      </c>
      <c r="DL3" s="318" t="str">
        <f t="shared" si="4"/>
        <v>Tropezón</v>
      </c>
      <c r="DM3" s="342" t="s">
        <v>16</v>
      </c>
      <c r="DN3" s="87" t="str">
        <f t="shared" si="5"/>
        <v>Muro</v>
      </c>
      <c r="DO3" s="87" t="str">
        <f t="shared" si="5"/>
        <v>Eldenc</v>
      </c>
      <c r="DP3" s="87" t="str">
        <f t="shared" si="5"/>
        <v>Catarroja</v>
      </c>
      <c r="DQ3" s="87" t="str">
        <f t="shared" si="5"/>
        <v>La Nucia</v>
      </c>
      <c r="DR3" s="87" t="str">
        <f t="shared" si="5"/>
        <v>Borriol</v>
      </c>
      <c r="DS3" s="87" t="str">
        <f t="shared" si="5"/>
        <v>Elx Il·licità</v>
      </c>
      <c r="DT3" s="87" t="str">
        <f t="shared" si="5"/>
        <v>Llosa</v>
      </c>
      <c r="DU3" s="87" t="str">
        <f t="shared" si="5"/>
        <v>Riba-roja</v>
      </c>
      <c r="DV3" s="87" t="str">
        <f t="shared" si="5"/>
        <v>Borriana</v>
      </c>
      <c r="DW3" s="87" t="str">
        <f t="shared" si="5"/>
        <v>Acero</v>
      </c>
      <c r="DX3" s="87" t="str">
        <f t="shared" si="6"/>
        <v>Crevillent</v>
      </c>
      <c r="DY3" s="87" t="str">
        <f t="shared" si="6"/>
        <v>Novelda</v>
      </c>
      <c r="DZ3" s="87" t="str">
        <f t="shared" si="6"/>
        <v>Torrevella</v>
      </c>
      <c r="EA3" s="87" t="str">
        <f t="shared" si="6"/>
        <v>Jove Espanyol</v>
      </c>
      <c r="EB3" s="87" t="str">
        <f t="shared" si="6"/>
        <v>Dénia</v>
      </c>
      <c r="EC3" s="87" t="str">
        <f t="shared" si="6"/>
        <v>At. Saguntí</v>
      </c>
      <c r="ED3" s="87" t="str">
        <f t="shared" si="6"/>
        <v>Vila-real C</v>
      </c>
      <c r="EE3" s="87" t="str">
        <f t="shared" si="6"/>
        <v>Castelló</v>
      </c>
      <c r="EF3" s="87" t="str">
        <f t="shared" si="6"/>
        <v>Gandia</v>
      </c>
      <c r="EG3" s="87" t="str">
        <f t="shared" si="6"/>
        <v>Utiel</v>
      </c>
      <c r="EH3" s="87" t="str">
        <f t="shared" si="7"/>
        <v>Muro</v>
      </c>
      <c r="EI3" s="87" t="str">
        <f t="shared" si="7"/>
        <v>Eldenc</v>
      </c>
      <c r="EJ3" s="87" t="str">
        <f t="shared" si="7"/>
        <v>Catarroja</v>
      </c>
      <c r="EK3" s="87" t="str">
        <f t="shared" si="7"/>
        <v>La Nucia</v>
      </c>
      <c r="EL3" s="87" t="str">
        <f t="shared" si="7"/>
        <v>Borriol</v>
      </c>
      <c r="EM3" s="87" t="str">
        <f t="shared" si="7"/>
        <v>Elx Il·licità</v>
      </c>
      <c r="EN3" s="87" t="str">
        <f t="shared" si="7"/>
        <v>Llosa</v>
      </c>
      <c r="EO3" s="87" t="str">
        <f t="shared" si="7"/>
        <v>Riba-roja</v>
      </c>
      <c r="EP3" s="87" t="str">
        <f t="shared" si="7"/>
        <v>Borriana</v>
      </c>
      <c r="EQ3" s="87" t="str">
        <f t="shared" si="7"/>
        <v>Acero</v>
      </c>
      <c r="ER3" s="87" t="str">
        <f t="shared" si="8"/>
        <v>Crevillent</v>
      </c>
      <c r="ES3" s="87" t="str">
        <f t="shared" si="8"/>
        <v>Novelda</v>
      </c>
      <c r="ET3" s="87" t="str">
        <f t="shared" si="8"/>
        <v>Torrevella</v>
      </c>
      <c r="EU3" s="87" t="str">
        <f t="shared" si="8"/>
        <v>Jove Espanyol</v>
      </c>
      <c r="EV3" s="87" t="str">
        <f t="shared" si="8"/>
        <v>Dénia</v>
      </c>
      <c r="EW3" s="87" t="str">
        <f t="shared" si="8"/>
        <v>At. Saguntí</v>
      </c>
      <c r="EX3" s="87" t="str">
        <f t="shared" si="8"/>
        <v>Vila-real C</v>
      </c>
      <c r="EY3" s="87" t="str">
        <f t="shared" si="8"/>
        <v>Castelló</v>
      </c>
      <c r="EZ3" s="87" t="str">
        <f t="shared" si="8"/>
        <v>Gandia</v>
      </c>
      <c r="FA3" s="87" t="str">
        <f t="shared" si="8"/>
        <v>Utiel</v>
      </c>
      <c r="FB3" s="87" t="str">
        <f t="shared" si="9"/>
        <v>Portugalete</v>
      </c>
      <c r="FC3" s="87" t="str">
        <f t="shared" si="9"/>
        <v>Portugalete</v>
      </c>
      <c r="FD3" s="87" t="str">
        <f t="shared" si="9"/>
        <v>Badajoz</v>
      </c>
      <c r="FE3" s="87" t="str">
        <f t="shared" si="9"/>
        <v>Badajoz</v>
      </c>
      <c r="FF3" s="231" t="str">
        <f t="shared" si="9"/>
        <v>Tropezón</v>
      </c>
      <c r="FG3" s="318" t="str">
        <f t="shared" si="9"/>
        <v>Tropezón</v>
      </c>
      <c r="FH3" s="332" t="s">
        <v>180</v>
      </c>
      <c r="FI3" s="327" t="s">
        <v>181</v>
      </c>
      <c r="FJ3" s="338" t="s">
        <v>182</v>
      </c>
      <c r="FK3" s="86" t="s">
        <v>99</v>
      </c>
      <c r="FL3" s="189" t="s">
        <v>100</v>
      </c>
      <c r="FM3" s="63" t="s">
        <v>101</v>
      </c>
      <c r="FN3" s="189" t="s">
        <v>102</v>
      </c>
      <c r="FO3" s="63" t="s">
        <v>103</v>
      </c>
      <c r="FP3" s="189" t="s">
        <v>104</v>
      </c>
      <c r="FQ3" s="63" t="s">
        <v>105</v>
      </c>
      <c r="FR3" s="189" t="s">
        <v>106</v>
      </c>
      <c r="FS3" s="63" t="s">
        <v>107</v>
      </c>
      <c r="FT3" s="189" t="s">
        <v>108</v>
      </c>
      <c r="FU3" s="63" t="s">
        <v>109</v>
      </c>
      <c r="FV3" s="189" t="s">
        <v>110</v>
      </c>
      <c r="FW3" s="63" t="s">
        <v>111</v>
      </c>
      <c r="FX3" s="189" t="s">
        <v>112</v>
      </c>
      <c r="FY3" s="63" t="s">
        <v>113</v>
      </c>
      <c r="FZ3" s="189" t="s">
        <v>114</v>
      </c>
      <c r="GA3" s="63" t="s">
        <v>115</v>
      </c>
      <c r="GB3" s="189" t="s">
        <v>116</v>
      </c>
      <c r="GC3" s="63" t="s">
        <v>117</v>
      </c>
      <c r="GD3" s="188" t="s">
        <v>118</v>
      </c>
      <c r="GE3" s="188" t="s">
        <v>99</v>
      </c>
      <c r="GF3" s="63" t="s">
        <v>100</v>
      </c>
      <c r="GG3" s="189" t="s">
        <v>101</v>
      </c>
      <c r="GH3" s="63" t="s">
        <v>102</v>
      </c>
      <c r="GI3" s="189" t="s">
        <v>103</v>
      </c>
      <c r="GJ3" s="63" t="s">
        <v>104</v>
      </c>
      <c r="GK3" s="189" t="s">
        <v>105</v>
      </c>
      <c r="GL3" s="63" t="s">
        <v>106</v>
      </c>
      <c r="GM3" s="189" t="s">
        <v>107</v>
      </c>
      <c r="GN3" s="63" t="s">
        <v>108</v>
      </c>
      <c r="GO3" s="189" t="s">
        <v>109</v>
      </c>
      <c r="GP3" s="63" t="s">
        <v>110</v>
      </c>
      <c r="GQ3" s="189" t="s">
        <v>111</v>
      </c>
      <c r="GR3" s="63" t="s">
        <v>112</v>
      </c>
      <c r="GS3" s="189" t="s">
        <v>113</v>
      </c>
      <c r="GT3" s="63" t="s">
        <v>114</v>
      </c>
      <c r="GU3" s="189" t="s">
        <v>115</v>
      </c>
      <c r="GV3" s="63" t="s">
        <v>116</v>
      </c>
      <c r="GW3" s="189" t="s">
        <v>117</v>
      </c>
      <c r="GX3" s="86" t="s">
        <v>118</v>
      </c>
      <c r="GY3" s="226" t="s">
        <v>191</v>
      </c>
      <c r="GZ3" s="272" t="s">
        <v>191</v>
      </c>
      <c r="HA3" s="313" t="s">
        <v>197</v>
      </c>
      <c r="HB3" s="204" t="s">
        <v>197</v>
      </c>
      <c r="HC3" s="313" t="s">
        <v>198</v>
      </c>
      <c r="HD3" s="316" t="s">
        <v>198</v>
      </c>
      <c r="HE3" s="263"/>
      <c r="HF3" s="263"/>
      <c r="HG3" s="263"/>
      <c r="HH3" s="263"/>
      <c r="HI3" s="263"/>
      <c r="HJ3" s="263"/>
      <c r="HK3" s="263"/>
      <c r="HL3" s="263"/>
      <c r="HM3" s="263"/>
      <c r="HN3" s="263"/>
      <c r="HO3" s="263"/>
      <c r="HP3" s="263"/>
      <c r="HQ3" s="263"/>
      <c r="HR3" s="263"/>
      <c r="HS3" s="263"/>
      <c r="HT3" s="263"/>
      <c r="HU3" s="263"/>
      <c r="HV3" s="263"/>
      <c r="HW3" s="263"/>
      <c r="HX3" s="263"/>
      <c r="HY3" s="263"/>
      <c r="HZ3" s="263"/>
      <c r="IA3" s="263"/>
      <c r="IB3" s="263"/>
      <c r="IC3" s="263"/>
      <c r="ID3" s="263"/>
      <c r="IE3" s="263"/>
      <c r="IF3" s="263"/>
      <c r="IG3" s="264"/>
      <c r="IH3" s="264"/>
      <c r="II3" s="264"/>
      <c r="IJ3" s="264"/>
      <c r="IK3" s="263"/>
      <c r="IL3" s="263"/>
      <c r="IM3" s="263"/>
      <c r="IN3" s="263"/>
      <c r="IO3" s="263"/>
      <c r="IP3" s="263"/>
      <c r="IQ3" s="263"/>
      <c r="IR3" s="263"/>
      <c r="IS3" s="263"/>
      <c r="IT3" s="263"/>
      <c r="IU3" s="263"/>
      <c r="IV3" s="263"/>
    </row>
    <row r="4" spans="1:256" s="88" customFormat="1" ht="18" customHeight="1" thickBot="1" thickTop="1">
      <c r="A4" s="162"/>
      <c r="B4" s="89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58"/>
      <c r="R4" s="358"/>
      <c r="S4" s="358"/>
      <c r="T4" s="358"/>
      <c r="U4" s="358"/>
      <c r="V4" s="358"/>
      <c r="W4" s="90" t="s">
        <v>14</v>
      </c>
      <c r="X4" s="5">
        <v>1</v>
      </c>
      <c r="Y4" s="5">
        <v>2</v>
      </c>
      <c r="Z4" s="5">
        <v>3</v>
      </c>
      <c r="AA4" s="5">
        <v>4</v>
      </c>
      <c r="AB4" s="5">
        <v>5</v>
      </c>
      <c r="AC4" s="5">
        <v>6</v>
      </c>
      <c r="AD4" s="5">
        <v>7</v>
      </c>
      <c r="AE4" s="5">
        <v>8</v>
      </c>
      <c r="AF4" s="5">
        <v>9</v>
      </c>
      <c r="AG4" s="5">
        <v>10</v>
      </c>
      <c r="AH4" s="5">
        <v>11</v>
      </c>
      <c r="AI4" s="5">
        <v>12</v>
      </c>
      <c r="AJ4" s="5">
        <v>13</v>
      </c>
      <c r="AK4" s="5">
        <v>14</v>
      </c>
      <c r="AL4" s="5">
        <v>15</v>
      </c>
      <c r="AM4" s="5">
        <v>16</v>
      </c>
      <c r="AN4" s="5">
        <v>17</v>
      </c>
      <c r="AO4" s="5">
        <v>18</v>
      </c>
      <c r="AP4" s="5">
        <v>19</v>
      </c>
      <c r="AQ4" s="5">
        <v>20</v>
      </c>
      <c r="AR4" s="5">
        <v>22</v>
      </c>
      <c r="AS4" s="5">
        <v>23</v>
      </c>
      <c r="AT4" s="5">
        <v>24</v>
      </c>
      <c r="AU4" s="5">
        <v>25</v>
      </c>
      <c r="AV4" s="5">
        <v>26</v>
      </c>
      <c r="AW4" s="5">
        <v>27</v>
      </c>
      <c r="AX4" s="5">
        <v>28</v>
      </c>
      <c r="AY4" s="5">
        <v>29</v>
      </c>
      <c r="AZ4" s="5">
        <v>30</v>
      </c>
      <c r="BA4" s="5">
        <v>31</v>
      </c>
      <c r="BB4" s="5">
        <v>32</v>
      </c>
      <c r="BC4" s="5">
        <v>33</v>
      </c>
      <c r="BD4" s="5">
        <v>34</v>
      </c>
      <c r="BE4" s="5">
        <v>35</v>
      </c>
      <c r="BF4" s="5">
        <v>36</v>
      </c>
      <c r="BG4" s="5">
        <v>37</v>
      </c>
      <c r="BH4" s="5">
        <v>38</v>
      </c>
      <c r="BI4" s="5">
        <v>39</v>
      </c>
      <c r="BJ4" s="5">
        <v>40</v>
      </c>
      <c r="BK4" s="5">
        <v>41</v>
      </c>
      <c r="BL4" s="121">
        <v>1</v>
      </c>
      <c r="BM4" s="5">
        <v>2</v>
      </c>
      <c r="BN4" s="5">
        <v>3</v>
      </c>
      <c r="BO4" s="121">
        <v>4</v>
      </c>
      <c r="BP4" s="232">
        <v>5</v>
      </c>
      <c r="BQ4" s="326">
        <v>6</v>
      </c>
      <c r="BR4" s="91" t="s">
        <v>15</v>
      </c>
      <c r="BS4" s="5">
        <v>1</v>
      </c>
      <c r="BT4" s="5">
        <v>2</v>
      </c>
      <c r="BU4" s="5">
        <v>3</v>
      </c>
      <c r="BV4" s="5">
        <v>4</v>
      </c>
      <c r="BW4" s="5">
        <v>5</v>
      </c>
      <c r="BX4" s="5">
        <v>6</v>
      </c>
      <c r="BY4" s="5">
        <v>7</v>
      </c>
      <c r="BZ4" s="5">
        <v>8</v>
      </c>
      <c r="CA4" s="5">
        <v>9</v>
      </c>
      <c r="CB4" s="5">
        <v>10</v>
      </c>
      <c r="CC4" s="232">
        <v>11</v>
      </c>
      <c r="CD4" s="232">
        <v>12</v>
      </c>
      <c r="CE4" s="232">
        <v>13</v>
      </c>
      <c r="CF4" s="232">
        <v>14</v>
      </c>
      <c r="CG4" s="232">
        <v>15</v>
      </c>
      <c r="CH4" s="232">
        <v>16</v>
      </c>
      <c r="CI4" s="232">
        <v>17</v>
      </c>
      <c r="CJ4" s="232">
        <v>18</v>
      </c>
      <c r="CK4" s="232">
        <v>19</v>
      </c>
      <c r="CL4" s="232">
        <v>20</v>
      </c>
      <c r="CM4" s="232">
        <v>22</v>
      </c>
      <c r="CN4" s="232">
        <v>23</v>
      </c>
      <c r="CO4" s="232">
        <v>24</v>
      </c>
      <c r="CP4" s="232">
        <v>25</v>
      </c>
      <c r="CQ4" s="232">
        <v>26</v>
      </c>
      <c r="CR4" s="232">
        <v>27</v>
      </c>
      <c r="CS4" s="232">
        <v>28</v>
      </c>
      <c r="CT4" s="232">
        <v>29</v>
      </c>
      <c r="CU4" s="232">
        <v>30</v>
      </c>
      <c r="CV4" s="232">
        <v>31</v>
      </c>
      <c r="CW4" s="232">
        <v>32</v>
      </c>
      <c r="CX4" s="232">
        <v>33</v>
      </c>
      <c r="CY4" s="232">
        <v>34</v>
      </c>
      <c r="CZ4" s="232">
        <v>35</v>
      </c>
      <c r="DA4" s="232">
        <v>36</v>
      </c>
      <c r="DB4" s="232">
        <v>37</v>
      </c>
      <c r="DC4" s="232">
        <v>38</v>
      </c>
      <c r="DD4" s="232">
        <v>39</v>
      </c>
      <c r="DE4" s="232">
        <v>40</v>
      </c>
      <c r="DF4" s="232">
        <v>41</v>
      </c>
      <c r="DG4" s="232">
        <v>1</v>
      </c>
      <c r="DH4" s="233">
        <v>2</v>
      </c>
      <c r="DI4" s="232">
        <v>3</v>
      </c>
      <c r="DJ4" s="233">
        <v>4</v>
      </c>
      <c r="DK4" s="233">
        <v>5</v>
      </c>
      <c r="DL4" s="233">
        <v>6</v>
      </c>
      <c r="DM4" s="315"/>
      <c r="DN4" s="5">
        <v>1</v>
      </c>
      <c r="DO4" s="5">
        <v>2</v>
      </c>
      <c r="DP4" s="5">
        <v>3</v>
      </c>
      <c r="DQ4" s="5">
        <v>4</v>
      </c>
      <c r="DR4" s="5">
        <v>5</v>
      </c>
      <c r="DS4" s="5">
        <v>6</v>
      </c>
      <c r="DT4" s="5">
        <v>7</v>
      </c>
      <c r="DU4" s="5">
        <v>8</v>
      </c>
      <c r="DV4" s="5">
        <v>9</v>
      </c>
      <c r="DW4" s="5">
        <v>10</v>
      </c>
      <c r="DX4" s="5">
        <v>11</v>
      </c>
      <c r="DY4" s="5">
        <v>12</v>
      </c>
      <c r="DZ4" s="5">
        <v>13</v>
      </c>
      <c r="EA4" s="5">
        <v>14</v>
      </c>
      <c r="EB4" s="5">
        <v>15</v>
      </c>
      <c r="EC4" s="5">
        <v>16</v>
      </c>
      <c r="ED4" s="5">
        <v>17</v>
      </c>
      <c r="EE4" s="5">
        <v>18</v>
      </c>
      <c r="EF4" s="5">
        <v>19</v>
      </c>
      <c r="EG4" s="5">
        <v>20</v>
      </c>
      <c r="EH4" s="5">
        <v>22</v>
      </c>
      <c r="EI4" s="5">
        <v>23</v>
      </c>
      <c r="EJ4" s="5">
        <v>24</v>
      </c>
      <c r="EK4" s="5">
        <v>25</v>
      </c>
      <c r="EL4" s="5">
        <v>26</v>
      </c>
      <c r="EM4" s="5">
        <v>27</v>
      </c>
      <c r="EN4" s="5">
        <v>28</v>
      </c>
      <c r="EO4" s="5">
        <v>29</v>
      </c>
      <c r="EP4" s="5">
        <v>30</v>
      </c>
      <c r="EQ4" s="5">
        <v>31</v>
      </c>
      <c r="ER4" s="5">
        <v>32</v>
      </c>
      <c r="ES4" s="5">
        <v>33</v>
      </c>
      <c r="ET4" s="5">
        <v>34</v>
      </c>
      <c r="EU4" s="5">
        <v>35</v>
      </c>
      <c r="EV4" s="5">
        <v>36</v>
      </c>
      <c r="EW4" s="5">
        <v>37</v>
      </c>
      <c r="EX4" s="5">
        <v>38</v>
      </c>
      <c r="EY4" s="5">
        <v>39</v>
      </c>
      <c r="EZ4" s="5">
        <v>40</v>
      </c>
      <c r="FA4" s="5">
        <v>41</v>
      </c>
      <c r="FB4" s="5">
        <v>1</v>
      </c>
      <c r="FC4" s="121">
        <v>2</v>
      </c>
      <c r="FD4" s="5">
        <v>3</v>
      </c>
      <c r="FE4" s="5">
        <v>4</v>
      </c>
      <c r="FF4" s="233">
        <v>5</v>
      </c>
      <c r="FG4" s="233">
        <v>6</v>
      </c>
      <c r="FH4" s="333"/>
      <c r="FI4" s="321"/>
      <c r="FJ4" s="339"/>
      <c r="FK4" s="337">
        <v>1</v>
      </c>
      <c r="FL4" s="5">
        <v>2</v>
      </c>
      <c r="FM4" s="5">
        <v>3</v>
      </c>
      <c r="FN4" s="5">
        <v>4</v>
      </c>
      <c r="FO4" s="5">
        <v>5</v>
      </c>
      <c r="FP4" s="5">
        <v>6</v>
      </c>
      <c r="FQ4" s="5">
        <v>7</v>
      </c>
      <c r="FR4" s="5">
        <v>8</v>
      </c>
      <c r="FS4" s="5">
        <v>9</v>
      </c>
      <c r="FT4" s="5">
        <v>10</v>
      </c>
      <c r="FU4" s="5">
        <v>11</v>
      </c>
      <c r="FV4" s="5">
        <v>12</v>
      </c>
      <c r="FW4" s="5">
        <v>13</v>
      </c>
      <c r="FX4" s="5">
        <v>14</v>
      </c>
      <c r="FY4" s="5">
        <v>15</v>
      </c>
      <c r="FZ4" s="5">
        <v>16</v>
      </c>
      <c r="GA4" s="5">
        <v>17</v>
      </c>
      <c r="GB4" s="5">
        <v>18</v>
      </c>
      <c r="GC4" s="5">
        <v>19</v>
      </c>
      <c r="GD4" s="5">
        <v>20</v>
      </c>
      <c r="GE4" s="5">
        <v>22</v>
      </c>
      <c r="GF4" s="5">
        <v>23</v>
      </c>
      <c r="GG4" s="5">
        <v>24</v>
      </c>
      <c r="GH4" s="5">
        <v>25</v>
      </c>
      <c r="GI4" s="5">
        <v>26</v>
      </c>
      <c r="GJ4" s="5">
        <v>27</v>
      </c>
      <c r="GK4" s="5">
        <v>28</v>
      </c>
      <c r="GL4" s="5">
        <v>29</v>
      </c>
      <c r="GM4" s="5">
        <v>30</v>
      </c>
      <c r="GN4" s="5">
        <v>31</v>
      </c>
      <c r="GO4" s="5">
        <v>32</v>
      </c>
      <c r="GP4" s="5">
        <v>33</v>
      </c>
      <c r="GQ4" s="5">
        <v>34</v>
      </c>
      <c r="GR4" s="5">
        <v>35</v>
      </c>
      <c r="GS4" s="5">
        <v>36</v>
      </c>
      <c r="GT4" s="5">
        <v>37</v>
      </c>
      <c r="GU4" s="5">
        <v>38</v>
      </c>
      <c r="GV4" s="5">
        <v>39</v>
      </c>
      <c r="GW4" s="5">
        <v>40</v>
      </c>
      <c r="GX4" s="5">
        <v>41</v>
      </c>
      <c r="GY4" s="121">
        <v>1</v>
      </c>
      <c r="GZ4" s="156">
        <v>2</v>
      </c>
      <c r="HA4" s="156">
        <v>3</v>
      </c>
      <c r="HB4" s="156">
        <v>4</v>
      </c>
      <c r="HC4" s="156">
        <v>5</v>
      </c>
      <c r="HD4" s="267">
        <v>6</v>
      </c>
      <c r="HE4" s="263"/>
      <c r="HF4" s="263"/>
      <c r="HG4" s="263"/>
      <c r="HH4" s="263"/>
      <c r="HI4" s="263"/>
      <c r="HJ4" s="263"/>
      <c r="HK4" s="263"/>
      <c r="HL4" s="263"/>
      <c r="HM4" s="263"/>
      <c r="HN4" s="263"/>
      <c r="HO4" s="263"/>
      <c r="HP4" s="263"/>
      <c r="HQ4" s="263"/>
      <c r="HR4" s="263"/>
      <c r="HS4" s="263"/>
      <c r="HT4" s="263"/>
      <c r="HU4" s="263"/>
      <c r="HV4" s="263"/>
      <c r="HW4" s="263"/>
      <c r="HX4" s="263"/>
      <c r="HY4" s="263"/>
      <c r="HZ4" s="263"/>
      <c r="IA4" s="263"/>
      <c r="IB4" s="263"/>
      <c r="IC4" s="263"/>
      <c r="ID4" s="263"/>
      <c r="IE4" s="263"/>
      <c r="IF4" s="263"/>
      <c r="IG4" s="157"/>
      <c r="IH4" s="157"/>
      <c r="II4" s="157"/>
      <c r="IJ4" s="157"/>
      <c r="IK4" s="263"/>
      <c r="IL4" s="263"/>
      <c r="IM4" s="263"/>
      <c r="IN4" s="263"/>
      <c r="IO4" s="263"/>
      <c r="IP4" s="263"/>
      <c r="IQ4" s="263"/>
      <c r="IR4" s="263"/>
      <c r="IS4" s="263"/>
      <c r="IT4" s="263"/>
      <c r="IU4" s="263"/>
      <c r="IV4" s="263"/>
    </row>
    <row r="5" spans="1:256" s="2" customFormat="1" ht="13.5" thickTop="1">
      <c r="A5" s="208" t="s">
        <v>119</v>
      </c>
      <c r="B5" s="92" t="s">
        <v>61</v>
      </c>
      <c r="C5" s="21">
        <f>COUNT(BS5:DL5)</f>
        <v>12</v>
      </c>
      <c r="D5" s="15">
        <f>COUNTIF(X5:BQ5,"T")</f>
        <v>11</v>
      </c>
      <c r="E5" s="66">
        <f aca="true" t="shared" si="11" ref="E5:E36">COUNTIF(BS5:DJ5,90)</f>
        <v>11</v>
      </c>
      <c r="F5" s="15">
        <f aca="true" t="shared" si="12" ref="F5:F36">COUNTIF(DN5:FE5,"I")</f>
        <v>0</v>
      </c>
      <c r="G5" s="15">
        <f>COUNTIF(DN5:FG5,"E")</f>
        <v>1</v>
      </c>
      <c r="H5" s="66">
        <f>COUNTIF(BS5:DL5,"S")</f>
        <v>0</v>
      </c>
      <c r="I5" s="67">
        <f>SUM(BS5:DL5)</f>
        <v>1003</v>
      </c>
      <c r="J5" s="68">
        <f aca="true" t="shared" si="13" ref="J5:J43">ABS(I5/C5)</f>
        <v>83.58333333333333</v>
      </c>
      <c r="K5" s="68">
        <f>ABS(I5*100/I1)</f>
        <v>24.22705314009662</v>
      </c>
      <c r="L5" s="67">
        <f>K1</f>
        <v>46</v>
      </c>
      <c r="M5" s="67">
        <f>COUNTIF(X5:BQ5,"C")+COUNTIF(X5:BQ5,"T")</f>
        <v>46</v>
      </c>
      <c r="N5" s="67">
        <f>SUM(O5:Q5)</f>
        <v>0</v>
      </c>
      <c r="O5" s="67">
        <f>COUNTIF(X5:BQ5,"DT")</f>
        <v>0</v>
      </c>
      <c r="P5" s="67">
        <f>COUNTIF(X5:BQ5,"L")</f>
        <v>0</v>
      </c>
      <c r="Q5" s="67">
        <f>COUNTIF(X5:BQ5,"S")</f>
        <v>0</v>
      </c>
      <c r="R5" s="69">
        <f aca="true" t="shared" si="14" ref="R5:R66">COUNTIF(FK5:HD5,1)</f>
        <v>0</v>
      </c>
      <c r="S5" s="66">
        <f aca="true" t="shared" si="15" ref="S5:S66">COUNTIF(FK5:HD5,2)</f>
        <v>0</v>
      </c>
      <c r="T5" s="66">
        <f aca="true" t="shared" si="16" ref="T5:T66">COUNTIF(FK5:HD5,"R")</f>
        <v>0</v>
      </c>
      <c r="U5" s="66">
        <f>SUM(S5:T5)</f>
        <v>0</v>
      </c>
      <c r="V5" s="70">
        <f>GOLS!C5</f>
        <v>-10</v>
      </c>
      <c r="W5" s="93"/>
      <c r="X5" s="21" t="s">
        <v>78</v>
      </c>
      <c r="Y5" s="21" t="s">
        <v>79</v>
      </c>
      <c r="Z5" s="21" t="s">
        <v>78</v>
      </c>
      <c r="AA5" s="21" t="s">
        <v>78</v>
      </c>
      <c r="AB5" s="21" t="s">
        <v>78</v>
      </c>
      <c r="AC5" s="15" t="s">
        <v>78</v>
      </c>
      <c r="AD5" s="15" t="s">
        <v>78</v>
      </c>
      <c r="AE5" s="15" t="s">
        <v>78</v>
      </c>
      <c r="AF5" s="15" t="s">
        <v>78</v>
      </c>
      <c r="AG5" s="15" t="s">
        <v>78</v>
      </c>
      <c r="AH5" s="15" t="s">
        <v>78</v>
      </c>
      <c r="AI5" s="15" t="s">
        <v>78</v>
      </c>
      <c r="AJ5" s="15" t="s">
        <v>78</v>
      </c>
      <c r="AK5" s="15" t="s">
        <v>78</v>
      </c>
      <c r="AL5" s="15" t="s">
        <v>78</v>
      </c>
      <c r="AM5" s="15" t="s">
        <v>78</v>
      </c>
      <c r="AN5" s="15" t="s">
        <v>78</v>
      </c>
      <c r="AO5" s="15" t="s">
        <v>78</v>
      </c>
      <c r="AP5" s="15" t="s">
        <v>78</v>
      </c>
      <c r="AQ5" s="15" t="s">
        <v>78</v>
      </c>
      <c r="AR5" s="184" t="s">
        <v>78</v>
      </c>
      <c r="AS5" s="184" t="s">
        <v>78</v>
      </c>
      <c r="AT5" s="184" t="s">
        <v>78</v>
      </c>
      <c r="AU5" s="184" t="s">
        <v>78</v>
      </c>
      <c r="AV5" s="184" t="s">
        <v>78</v>
      </c>
      <c r="AW5" s="184" t="s">
        <v>78</v>
      </c>
      <c r="AX5" s="184" t="s">
        <v>78</v>
      </c>
      <c r="AY5" s="184" t="s">
        <v>78</v>
      </c>
      <c r="AZ5" s="184" t="s">
        <v>79</v>
      </c>
      <c r="BA5" s="184" t="s">
        <v>78</v>
      </c>
      <c r="BB5" s="184" t="s">
        <v>79</v>
      </c>
      <c r="BC5" s="184" t="s">
        <v>79</v>
      </c>
      <c r="BD5" s="184" t="s">
        <v>79</v>
      </c>
      <c r="BE5" s="184" t="s">
        <v>79</v>
      </c>
      <c r="BF5" s="184" t="s">
        <v>79</v>
      </c>
      <c r="BG5" s="184" t="s">
        <v>79</v>
      </c>
      <c r="BH5" s="184" t="s">
        <v>79</v>
      </c>
      <c r="BI5" s="184" t="s">
        <v>79</v>
      </c>
      <c r="BJ5" s="184" t="s">
        <v>79</v>
      </c>
      <c r="BK5" s="184" t="s">
        <v>78</v>
      </c>
      <c r="BL5" s="15" t="s">
        <v>78</v>
      </c>
      <c r="BM5" s="224" t="s">
        <v>78</v>
      </c>
      <c r="BN5" s="184" t="s">
        <v>78</v>
      </c>
      <c r="BO5" s="324" t="s">
        <v>78</v>
      </c>
      <c r="BP5" s="114" t="s">
        <v>78</v>
      </c>
      <c r="BQ5" s="115" t="s">
        <v>78</v>
      </c>
      <c r="BR5" s="170"/>
      <c r="BS5" s="21">
        <v>13</v>
      </c>
      <c r="BT5" s="21">
        <v>90</v>
      </c>
      <c r="BU5" s="21"/>
      <c r="BV5" s="21"/>
      <c r="BW5" s="21"/>
      <c r="BX5" s="15"/>
      <c r="BY5" s="15"/>
      <c r="BZ5" s="15"/>
      <c r="CA5" s="15"/>
      <c r="CB5" s="15"/>
      <c r="CC5" s="234"/>
      <c r="CD5" s="234"/>
      <c r="CE5" s="234"/>
      <c r="CF5" s="234"/>
      <c r="CG5" s="234"/>
      <c r="CH5" s="234"/>
      <c r="CI5" s="234"/>
      <c r="CJ5" s="234"/>
      <c r="CK5" s="234"/>
      <c r="CL5" s="234"/>
      <c r="CM5" s="184"/>
      <c r="CN5" s="235"/>
      <c r="CO5" s="235"/>
      <c r="CP5" s="235"/>
      <c r="CQ5" s="235"/>
      <c r="CR5" s="184"/>
      <c r="CS5" s="184"/>
      <c r="CT5" s="184"/>
      <c r="CU5" s="184">
        <v>90</v>
      </c>
      <c r="CV5" s="184"/>
      <c r="CW5" s="184">
        <v>90</v>
      </c>
      <c r="CX5" s="184">
        <v>90</v>
      </c>
      <c r="CY5" s="184">
        <v>90</v>
      </c>
      <c r="CZ5" s="184">
        <v>90</v>
      </c>
      <c r="DA5" s="184">
        <v>90</v>
      </c>
      <c r="DB5" s="184">
        <v>90</v>
      </c>
      <c r="DC5" s="184">
        <v>90</v>
      </c>
      <c r="DD5" s="184">
        <v>90</v>
      </c>
      <c r="DE5" s="184">
        <v>90</v>
      </c>
      <c r="DF5" s="184"/>
      <c r="DG5" s="236"/>
      <c r="DH5" s="224"/>
      <c r="DI5" s="184"/>
      <c r="DJ5" s="185"/>
      <c r="DK5" s="114"/>
      <c r="DL5" s="115"/>
      <c r="DM5" s="186"/>
      <c r="DN5" s="21" t="s">
        <v>85</v>
      </c>
      <c r="DO5" s="21"/>
      <c r="DP5" s="21"/>
      <c r="DQ5" s="21"/>
      <c r="DR5" s="21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84"/>
      <c r="EI5" s="184"/>
      <c r="EJ5" s="184"/>
      <c r="EK5" s="184"/>
      <c r="EL5" s="184"/>
      <c r="EM5" s="184"/>
      <c r="EN5" s="184"/>
      <c r="EO5" s="184"/>
      <c r="EP5" s="184"/>
      <c r="EQ5" s="184"/>
      <c r="ER5" s="184"/>
      <c r="ES5" s="184"/>
      <c r="ET5" s="184"/>
      <c r="EU5" s="184"/>
      <c r="EV5" s="184"/>
      <c r="EW5" s="184"/>
      <c r="EX5" s="184"/>
      <c r="EY5" s="184"/>
      <c r="EZ5" s="184"/>
      <c r="FA5" s="184"/>
      <c r="FB5" s="184"/>
      <c r="FC5" s="185"/>
      <c r="FD5" s="15"/>
      <c r="FE5" s="224"/>
      <c r="FF5" s="114"/>
      <c r="FG5" s="52"/>
      <c r="FH5" s="334">
        <f aca="true" t="shared" si="17" ref="FH5:FH36">COUNTIF(FK5:HD5,1)</f>
        <v>0</v>
      </c>
      <c r="FI5" s="253">
        <f aca="true" t="shared" si="18" ref="FI5:FI36">COUNTIF(FK5:HD5,2)</f>
        <v>0</v>
      </c>
      <c r="FJ5" s="340">
        <f aca="true" t="shared" si="19" ref="FJ5:FJ36">COUNTIF(FK5:HD5,"R")</f>
        <v>0</v>
      </c>
      <c r="FK5" s="21"/>
      <c r="FL5" s="224"/>
      <c r="FM5" s="224"/>
      <c r="FN5" s="224"/>
      <c r="FO5" s="224"/>
      <c r="FP5" s="224"/>
      <c r="FQ5" s="224"/>
      <c r="FR5" s="224"/>
      <c r="FS5" s="66"/>
      <c r="FT5" s="66"/>
      <c r="FU5" s="224"/>
      <c r="FV5" s="224"/>
      <c r="FW5" s="224"/>
      <c r="FX5" s="224"/>
      <c r="FY5" s="184"/>
      <c r="FZ5" s="224"/>
      <c r="GA5" s="224"/>
      <c r="GB5" s="66"/>
      <c r="GC5" s="224"/>
      <c r="GD5" s="224"/>
      <c r="GE5" s="224"/>
      <c r="GF5" s="224"/>
      <c r="GG5" s="224"/>
      <c r="GH5" s="224"/>
      <c r="GI5" s="224"/>
      <c r="GJ5" s="224"/>
      <c r="GK5" s="224"/>
      <c r="GL5" s="224"/>
      <c r="GM5" s="66"/>
      <c r="GN5" s="66"/>
      <c r="GO5" s="66"/>
      <c r="GP5" s="224"/>
      <c r="GQ5" s="224"/>
      <c r="GR5" s="66"/>
      <c r="GS5" s="224"/>
      <c r="GT5" s="66"/>
      <c r="GU5" s="224"/>
      <c r="GV5" s="15"/>
      <c r="GW5" s="15"/>
      <c r="GX5" s="224"/>
      <c r="GY5" s="184"/>
      <c r="GZ5" s="184"/>
      <c r="HA5" s="184"/>
      <c r="HB5" s="184"/>
      <c r="HC5" s="184"/>
      <c r="HD5" s="260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9"/>
      <c r="IV5" s="9"/>
    </row>
    <row r="6" spans="1:256" ht="12.75">
      <c r="A6" s="163" t="s">
        <v>120</v>
      </c>
      <c r="B6" s="73" t="s">
        <v>61</v>
      </c>
      <c r="C6" s="21">
        <f aca="true" t="shared" si="20" ref="C6:C43">COUNT(BS6:DL6)</f>
        <v>35</v>
      </c>
      <c r="D6" s="15">
        <f aca="true" t="shared" si="21" ref="D6:D43">COUNTIF(X6:BQ6,"T")</f>
        <v>35</v>
      </c>
      <c r="E6" s="66">
        <f t="shared" si="11"/>
        <v>32</v>
      </c>
      <c r="F6" s="15">
        <f t="shared" si="12"/>
        <v>0</v>
      </c>
      <c r="G6" s="15">
        <f aca="true" t="shared" si="22" ref="G6:G61">COUNTIF(DN6:FG6,"E")</f>
        <v>0</v>
      </c>
      <c r="H6" s="66">
        <f aca="true" t="shared" si="23" ref="H6:H43">COUNTIF(BS6:DL6,"S")</f>
        <v>1</v>
      </c>
      <c r="I6" s="67">
        <f aca="true" t="shared" si="24" ref="I6:I43">SUM(BS6:DL6)</f>
        <v>3138</v>
      </c>
      <c r="J6" s="68">
        <f t="shared" si="13"/>
        <v>89.65714285714286</v>
      </c>
      <c r="K6" s="68">
        <f>ABS(I6*100/I1)</f>
        <v>75.79710144927536</v>
      </c>
      <c r="L6" s="67">
        <f>K1</f>
        <v>46</v>
      </c>
      <c r="M6" s="67">
        <f aca="true" t="shared" si="25" ref="M6:M61">COUNTIF(X6:BQ6,"C")+COUNTIF(X6:BQ6,"T")</f>
        <v>37</v>
      </c>
      <c r="N6" s="67">
        <f aca="true" t="shared" si="26" ref="N6:N42">SUM(O6:Q6)</f>
        <v>9</v>
      </c>
      <c r="O6" s="67">
        <f aca="true" t="shared" si="27" ref="O6:O42">COUNTIF(X6:BQ6,"DT")</f>
        <v>0</v>
      </c>
      <c r="P6" s="67">
        <f aca="true" t="shared" si="28" ref="P6:P42">COUNTIF(X6:BQ6,"L")</f>
        <v>8</v>
      </c>
      <c r="Q6" s="67">
        <f aca="true" t="shared" si="29" ref="Q6:Q42">COUNTIF(X6:BQ6,"S")</f>
        <v>1</v>
      </c>
      <c r="R6" s="69">
        <f t="shared" si="14"/>
        <v>1</v>
      </c>
      <c r="S6" s="66">
        <f t="shared" si="15"/>
        <v>0</v>
      </c>
      <c r="T6" s="66">
        <f t="shared" si="16"/>
        <v>1</v>
      </c>
      <c r="U6" s="66">
        <f aca="true" t="shared" si="30" ref="U6:U42">SUM(S6:T6)</f>
        <v>1</v>
      </c>
      <c r="V6" s="70">
        <f>GOLS!C6</f>
        <v>-34</v>
      </c>
      <c r="W6" s="93"/>
      <c r="X6" s="95" t="s">
        <v>79</v>
      </c>
      <c r="Y6" s="227" t="s">
        <v>94</v>
      </c>
      <c r="Z6" s="95" t="s">
        <v>79</v>
      </c>
      <c r="AA6" s="95" t="s">
        <v>79</v>
      </c>
      <c r="AB6" s="95" t="s">
        <v>79</v>
      </c>
      <c r="AC6" s="66" t="s">
        <v>79</v>
      </c>
      <c r="AD6" s="66" t="s">
        <v>79</v>
      </c>
      <c r="AE6" s="66" t="s">
        <v>79</v>
      </c>
      <c r="AF6" s="66" t="s">
        <v>79</v>
      </c>
      <c r="AG6" s="66" t="s">
        <v>79</v>
      </c>
      <c r="AH6" s="66" t="s">
        <v>79</v>
      </c>
      <c r="AI6" s="66" t="s">
        <v>79</v>
      </c>
      <c r="AJ6" s="66" t="s">
        <v>79</v>
      </c>
      <c r="AK6" s="66" t="s">
        <v>79</v>
      </c>
      <c r="AL6" s="66" t="s">
        <v>79</v>
      </c>
      <c r="AM6" s="66" t="s">
        <v>79</v>
      </c>
      <c r="AN6" s="66" t="s">
        <v>79</v>
      </c>
      <c r="AO6" s="66" t="s">
        <v>79</v>
      </c>
      <c r="AP6" s="66" t="s">
        <v>79</v>
      </c>
      <c r="AQ6" s="66" t="s">
        <v>79</v>
      </c>
      <c r="AR6" s="66" t="s">
        <v>79</v>
      </c>
      <c r="AS6" s="66" t="s">
        <v>79</v>
      </c>
      <c r="AT6" s="66" t="s">
        <v>79</v>
      </c>
      <c r="AU6" s="66" t="s">
        <v>79</v>
      </c>
      <c r="AV6" s="66" t="s">
        <v>79</v>
      </c>
      <c r="AW6" s="66" t="s">
        <v>79</v>
      </c>
      <c r="AX6" s="66" t="s">
        <v>79</v>
      </c>
      <c r="AY6" s="66" t="s">
        <v>79</v>
      </c>
      <c r="AZ6" s="66" t="s">
        <v>82</v>
      </c>
      <c r="BA6" s="66" t="s">
        <v>79</v>
      </c>
      <c r="BB6" s="66" t="s">
        <v>82</v>
      </c>
      <c r="BC6" s="66" t="s">
        <v>82</v>
      </c>
      <c r="BD6" s="66" t="s">
        <v>78</v>
      </c>
      <c r="BE6" s="66" t="s">
        <v>82</v>
      </c>
      <c r="BF6" s="66" t="s">
        <v>82</v>
      </c>
      <c r="BG6" s="66" t="s">
        <v>82</v>
      </c>
      <c r="BH6" s="66" t="s">
        <v>82</v>
      </c>
      <c r="BI6" s="66" t="s">
        <v>82</v>
      </c>
      <c r="BJ6" s="66" t="s">
        <v>78</v>
      </c>
      <c r="BK6" s="66" t="s">
        <v>79</v>
      </c>
      <c r="BL6" s="66" t="s">
        <v>79</v>
      </c>
      <c r="BM6" s="70" t="s">
        <v>79</v>
      </c>
      <c r="BN6" s="66" t="s">
        <v>79</v>
      </c>
      <c r="BO6" s="95" t="s">
        <v>79</v>
      </c>
      <c r="BP6" s="95" t="s">
        <v>79</v>
      </c>
      <c r="BQ6" s="6" t="s">
        <v>79</v>
      </c>
      <c r="BR6" s="170"/>
      <c r="BS6" s="228">
        <v>78</v>
      </c>
      <c r="BT6" s="227" t="s">
        <v>94</v>
      </c>
      <c r="BU6" s="95">
        <v>90</v>
      </c>
      <c r="BV6" s="95">
        <v>90</v>
      </c>
      <c r="BW6" s="95">
        <v>90</v>
      </c>
      <c r="BX6" s="66">
        <v>90</v>
      </c>
      <c r="BY6" s="66">
        <v>90</v>
      </c>
      <c r="BZ6" s="66">
        <v>90</v>
      </c>
      <c r="CA6" s="66">
        <v>90</v>
      </c>
      <c r="CB6" s="66">
        <v>90</v>
      </c>
      <c r="CC6" s="66">
        <v>90</v>
      </c>
      <c r="CD6" s="66">
        <v>90</v>
      </c>
      <c r="CE6" s="66">
        <v>90</v>
      </c>
      <c r="CF6" s="66">
        <v>90</v>
      </c>
      <c r="CG6" s="66">
        <v>90</v>
      </c>
      <c r="CH6" s="66">
        <v>90</v>
      </c>
      <c r="CI6" s="66">
        <v>90</v>
      </c>
      <c r="CJ6" s="66">
        <v>90</v>
      </c>
      <c r="CK6" s="66">
        <v>90</v>
      </c>
      <c r="CL6" s="66">
        <v>90</v>
      </c>
      <c r="CM6" s="66">
        <v>90</v>
      </c>
      <c r="CN6" s="66">
        <v>90</v>
      </c>
      <c r="CO6" s="66">
        <v>90</v>
      </c>
      <c r="CP6" s="66">
        <v>90</v>
      </c>
      <c r="CQ6" s="66">
        <v>90</v>
      </c>
      <c r="CR6" s="66">
        <v>90</v>
      </c>
      <c r="CS6" s="66">
        <v>90</v>
      </c>
      <c r="CT6" s="66">
        <v>90</v>
      </c>
      <c r="CU6" s="66"/>
      <c r="CV6" s="66">
        <v>90</v>
      </c>
      <c r="CW6" s="66"/>
      <c r="CX6" s="66"/>
      <c r="CY6" s="66"/>
      <c r="CZ6" s="66"/>
      <c r="DA6" s="66"/>
      <c r="DB6" s="66"/>
      <c r="DC6" s="66"/>
      <c r="DD6" s="66"/>
      <c r="DE6" s="66"/>
      <c r="DF6" s="66">
        <v>90</v>
      </c>
      <c r="DG6" s="66">
        <v>90</v>
      </c>
      <c r="DH6" s="70">
        <v>90</v>
      </c>
      <c r="DI6" s="66">
        <v>90</v>
      </c>
      <c r="DJ6" s="256">
        <v>90</v>
      </c>
      <c r="DK6" s="66">
        <v>90</v>
      </c>
      <c r="DL6" s="6">
        <v>90</v>
      </c>
      <c r="DM6" s="187"/>
      <c r="DN6" s="95"/>
      <c r="DO6" s="95"/>
      <c r="DP6" s="95"/>
      <c r="DQ6" s="95"/>
      <c r="DR6" s="95"/>
      <c r="DS6" s="66"/>
      <c r="DT6" s="66"/>
      <c r="DU6" s="66" t="s">
        <v>79</v>
      </c>
      <c r="DV6" s="66"/>
      <c r="DW6" s="66"/>
      <c r="DX6" s="66"/>
      <c r="DY6" s="66"/>
      <c r="DZ6" s="66"/>
      <c r="EA6" s="66"/>
      <c r="EB6" s="66"/>
      <c r="EC6" s="66"/>
      <c r="ED6" s="66"/>
      <c r="EE6" s="66"/>
      <c r="EF6" s="66"/>
      <c r="EG6" s="66"/>
      <c r="EH6" s="66"/>
      <c r="EI6" s="66"/>
      <c r="EJ6" s="66"/>
      <c r="EK6" s="66"/>
      <c r="EL6" s="66"/>
      <c r="EM6" s="66"/>
      <c r="EN6" s="66"/>
      <c r="EO6" s="66"/>
      <c r="EP6" s="66"/>
      <c r="EQ6" s="66"/>
      <c r="ER6" s="66"/>
      <c r="ES6" s="66"/>
      <c r="ET6" s="66"/>
      <c r="EU6" s="66"/>
      <c r="EV6" s="66"/>
      <c r="EW6" s="66"/>
      <c r="EX6" s="66"/>
      <c r="EY6" s="66"/>
      <c r="EZ6" s="66"/>
      <c r="FA6" s="66"/>
      <c r="FB6" s="66"/>
      <c r="FC6" s="70"/>
      <c r="FD6" s="66"/>
      <c r="FE6" s="70"/>
      <c r="FF6" s="123"/>
      <c r="FG6" s="328"/>
      <c r="FH6" s="334">
        <f t="shared" si="17"/>
        <v>1</v>
      </c>
      <c r="FI6" s="253">
        <f t="shared" si="18"/>
        <v>0</v>
      </c>
      <c r="FJ6" s="340">
        <f t="shared" si="19"/>
        <v>1</v>
      </c>
      <c r="FK6" s="246" t="s">
        <v>95</v>
      </c>
      <c r="FL6" s="251" t="s">
        <v>94</v>
      </c>
      <c r="FM6" s="70"/>
      <c r="FN6" s="70"/>
      <c r="FO6" s="201">
        <v>1</v>
      </c>
      <c r="FP6" s="70"/>
      <c r="FQ6" s="70"/>
      <c r="FR6" s="70"/>
      <c r="FS6" s="70"/>
      <c r="FT6" s="70"/>
      <c r="FU6" s="66"/>
      <c r="FV6" s="70"/>
      <c r="FW6" s="70"/>
      <c r="FX6" s="70"/>
      <c r="FY6" s="66"/>
      <c r="FZ6" s="70"/>
      <c r="GA6" s="66"/>
      <c r="GB6" s="66"/>
      <c r="GC6" s="70"/>
      <c r="GD6" s="70"/>
      <c r="GE6" s="70"/>
      <c r="GF6" s="70"/>
      <c r="GG6" s="70"/>
      <c r="GH6" s="70"/>
      <c r="GI6" s="70"/>
      <c r="GJ6" s="70"/>
      <c r="GK6" s="70"/>
      <c r="GL6" s="70"/>
      <c r="GM6" s="66"/>
      <c r="GN6" s="70"/>
      <c r="GO6" s="66"/>
      <c r="GP6" s="70"/>
      <c r="GQ6" s="66"/>
      <c r="GR6" s="70"/>
      <c r="GS6" s="70"/>
      <c r="GT6" s="70"/>
      <c r="GU6" s="70"/>
      <c r="GV6" s="66"/>
      <c r="GW6" s="66"/>
      <c r="GX6" s="70"/>
      <c r="GY6" s="66"/>
      <c r="GZ6" s="66"/>
      <c r="HA6" s="66"/>
      <c r="HB6" s="66"/>
      <c r="HC6" s="66"/>
      <c r="HD6" s="97"/>
      <c r="HE6" s="265"/>
      <c r="HF6" s="265"/>
      <c r="HG6" s="265"/>
      <c r="HH6" s="265"/>
      <c r="HI6" s="265"/>
      <c r="HJ6" s="265"/>
      <c r="HK6" s="265"/>
      <c r="HL6" s="265"/>
      <c r="HM6" s="265"/>
      <c r="HN6" s="265"/>
      <c r="HO6" s="265"/>
      <c r="HP6" s="265"/>
      <c r="HQ6" s="265"/>
      <c r="HR6" s="265"/>
      <c r="HS6" s="265"/>
      <c r="HT6" s="265"/>
      <c r="HU6" s="265"/>
      <c r="HV6" s="265"/>
      <c r="HW6" s="265"/>
      <c r="HX6" s="265"/>
      <c r="HY6" s="265"/>
      <c r="HZ6" s="265"/>
      <c r="IA6" s="265"/>
      <c r="IB6" s="265"/>
      <c r="IC6" s="265"/>
      <c r="ID6" s="265"/>
      <c r="IE6" s="265"/>
      <c r="IF6" s="265"/>
      <c r="IG6" s="9"/>
      <c r="IH6" s="9"/>
      <c r="II6" s="9"/>
      <c r="IJ6" s="9"/>
      <c r="IK6" s="265"/>
      <c r="IL6" s="265"/>
      <c r="IM6" s="265"/>
      <c r="IN6" s="265"/>
      <c r="IO6" s="265"/>
      <c r="IP6" s="265"/>
      <c r="IQ6" s="265"/>
      <c r="IR6" s="265"/>
      <c r="IS6" s="265"/>
      <c r="IT6" s="265"/>
      <c r="IU6" s="265"/>
      <c r="IV6" s="265"/>
    </row>
    <row r="7" spans="1:256" s="2" customFormat="1" ht="12.75" customHeight="1">
      <c r="A7" s="164" t="s">
        <v>143</v>
      </c>
      <c r="B7" s="73" t="s">
        <v>61</v>
      </c>
      <c r="C7" s="21">
        <f t="shared" si="20"/>
        <v>0</v>
      </c>
      <c r="D7" s="15">
        <f t="shared" si="21"/>
        <v>0</v>
      </c>
      <c r="E7" s="66">
        <f t="shared" si="11"/>
        <v>0</v>
      </c>
      <c r="F7" s="15">
        <f t="shared" si="12"/>
        <v>0</v>
      </c>
      <c r="G7" s="15">
        <f t="shared" si="22"/>
        <v>0</v>
      </c>
      <c r="H7" s="66">
        <f t="shared" si="23"/>
        <v>0</v>
      </c>
      <c r="I7" s="67">
        <f t="shared" si="24"/>
        <v>0</v>
      </c>
      <c r="J7" s="68" t="e">
        <f t="shared" si="13"/>
        <v>#DIV/0!</v>
      </c>
      <c r="K7" s="68">
        <f>ABS(I7*100/I1)</f>
        <v>0</v>
      </c>
      <c r="L7" s="67">
        <f>K1</f>
        <v>46</v>
      </c>
      <c r="M7" s="67">
        <f t="shared" si="25"/>
        <v>1</v>
      </c>
      <c r="N7" s="67">
        <f t="shared" si="26"/>
        <v>0</v>
      </c>
      <c r="O7" s="67">
        <f t="shared" si="27"/>
        <v>0</v>
      </c>
      <c r="P7" s="67">
        <f t="shared" si="28"/>
        <v>0</v>
      </c>
      <c r="Q7" s="67">
        <f t="shared" si="29"/>
        <v>0</v>
      </c>
      <c r="R7" s="69">
        <f t="shared" si="14"/>
        <v>0</v>
      </c>
      <c r="S7" s="66">
        <f t="shared" si="15"/>
        <v>0</v>
      </c>
      <c r="T7" s="66">
        <f t="shared" si="16"/>
        <v>0</v>
      </c>
      <c r="U7" s="66">
        <f t="shared" si="30"/>
        <v>0</v>
      </c>
      <c r="V7" s="70">
        <f>GOLS!C7</f>
        <v>0</v>
      </c>
      <c r="W7" s="93"/>
      <c r="X7" s="95"/>
      <c r="Y7" s="95" t="s">
        <v>78</v>
      </c>
      <c r="Z7" s="95"/>
      <c r="AA7" s="95"/>
      <c r="AB7" s="95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70"/>
      <c r="BN7" s="66"/>
      <c r="BO7" s="95"/>
      <c r="BP7" s="7"/>
      <c r="BQ7" s="6"/>
      <c r="BR7" s="170"/>
      <c r="BS7" s="95"/>
      <c r="BT7" s="95"/>
      <c r="BU7" s="95"/>
      <c r="BV7" s="95"/>
      <c r="BW7" s="95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  <c r="CV7" s="66"/>
      <c r="CW7" s="66"/>
      <c r="CX7" s="66"/>
      <c r="CY7" s="66"/>
      <c r="CZ7" s="66"/>
      <c r="DA7" s="66"/>
      <c r="DB7" s="66"/>
      <c r="DC7" s="66"/>
      <c r="DD7" s="66"/>
      <c r="DE7" s="66"/>
      <c r="DF7" s="66"/>
      <c r="DG7" s="66"/>
      <c r="DH7" s="70"/>
      <c r="DI7" s="66"/>
      <c r="DJ7" s="256"/>
      <c r="DK7" s="7"/>
      <c r="DL7" s="6"/>
      <c r="DM7" s="186"/>
      <c r="DN7" s="95"/>
      <c r="DO7" s="95"/>
      <c r="DP7" s="95"/>
      <c r="DQ7" s="95"/>
      <c r="DR7" s="95"/>
      <c r="DS7" s="66"/>
      <c r="DT7" s="66"/>
      <c r="DU7" s="66"/>
      <c r="DV7" s="66"/>
      <c r="DW7" s="66"/>
      <c r="DX7" s="66"/>
      <c r="DY7" s="66"/>
      <c r="DZ7" s="66"/>
      <c r="EA7" s="66"/>
      <c r="EB7" s="66"/>
      <c r="EC7" s="66"/>
      <c r="ED7" s="66"/>
      <c r="EE7" s="66"/>
      <c r="EF7" s="66"/>
      <c r="EG7" s="66"/>
      <c r="EH7" s="66"/>
      <c r="EI7" s="66"/>
      <c r="EJ7" s="66"/>
      <c r="EK7" s="66"/>
      <c r="EL7" s="66"/>
      <c r="EM7" s="66"/>
      <c r="EN7" s="66"/>
      <c r="EO7" s="66"/>
      <c r="EP7" s="66"/>
      <c r="EQ7" s="66"/>
      <c r="ER7" s="66"/>
      <c r="ES7" s="66"/>
      <c r="ET7" s="66"/>
      <c r="EU7" s="66"/>
      <c r="EV7" s="66"/>
      <c r="EW7" s="66"/>
      <c r="EX7" s="66"/>
      <c r="EY7" s="66"/>
      <c r="EZ7" s="66"/>
      <c r="FA7" s="66"/>
      <c r="FB7" s="66"/>
      <c r="FC7" s="70"/>
      <c r="FD7" s="66"/>
      <c r="FE7" s="70"/>
      <c r="FF7" s="7"/>
      <c r="FG7" s="328"/>
      <c r="FH7" s="334">
        <f t="shared" si="17"/>
        <v>0</v>
      </c>
      <c r="FI7" s="253">
        <f t="shared" si="18"/>
        <v>0</v>
      </c>
      <c r="FJ7" s="340">
        <f t="shared" si="19"/>
        <v>0</v>
      </c>
      <c r="FK7" s="95"/>
      <c r="FL7" s="70"/>
      <c r="FM7" s="70"/>
      <c r="FN7" s="70"/>
      <c r="FO7" s="70"/>
      <c r="FP7" s="70"/>
      <c r="FQ7" s="70"/>
      <c r="FR7" s="70"/>
      <c r="FS7" s="70"/>
      <c r="FT7" s="70"/>
      <c r="FU7" s="70"/>
      <c r="FV7" s="70"/>
      <c r="FW7" s="70"/>
      <c r="FX7" s="70"/>
      <c r="FY7" s="66"/>
      <c r="FZ7" s="70"/>
      <c r="GA7" s="70"/>
      <c r="GB7" s="70"/>
      <c r="GC7" s="70"/>
      <c r="GD7" s="70"/>
      <c r="GE7" s="70"/>
      <c r="GF7" s="70"/>
      <c r="GG7" s="70"/>
      <c r="GH7" s="70"/>
      <c r="GI7" s="70"/>
      <c r="GJ7" s="70"/>
      <c r="GK7" s="70"/>
      <c r="GL7" s="70"/>
      <c r="GM7" s="70"/>
      <c r="GN7" s="70"/>
      <c r="GO7" s="70"/>
      <c r="GP7" s="70"/>
      <c r="GQ7" s="70"/>
      <c r="GR7" s="70"/>
      <c r="GS7" s="70"/>
      <c r="GT7" s="70"/>
      <c r="GU7" s="70"/>
      <c r="GV7" s="66"/>
      <c r="GW7" s="66"/>
      <c r="GX7" s="70"/>
      <c r="GY7" s="66"/>
      <c r="GZ7" s="66"/>
      <c r="HA7" s="66"/>
      <c r="HB7" s="66"/>
      <c r="HC7" s="66"/>
      <c r="HD7" s="97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9"/>
      <c r="IU7" s="9"/>
      <c r="IV7" s="9"/>
    </row>
    <row r="8" spans="1:256" ht="12.75" customHeight="1">
      <c r="A8" s="180" t="s">
        <v>186</v>
      </c>
      <c r="B8" s="73" t="s">
        <v>61</v>
      </c>
      <c r="C8" s="21">
        <f t="shared" si="20"/>
        <v>0</v>
      </c>
      <c r="D8" s="15">
        <f t="shared" si="21"/>
        <v>0</v>
      </c>
      <c r="E8" s="66">
        <f t="shared" si="11"/>
        <v>0</v>
      </c>
      <c r="F8" s="15">
        <f t="shared" si="12"/>
        <v>0</v>
      </c>
      <c r="G8" s="15">
        <f t="shared" si="22"/>
        <v>0</v>
      </c>
      <c r="H8" s="66">
        <f t="shared" si="23"/>
        <v>0</v>
      </c>
      <c r="I8" s="67">
        <f t="shared" si="24"/>
        <v>0</v>
      </c>
      <c r="J8" s="68" t="e">
        <f t="shared" si="13"/>
        <v>#DIV/0!</v>
      </c>
      <c r="K8" s="68">
        <f>ABS(I8*100/I1)</f>
        <v>0</v>
      </c>
      <c r="L8" s="67">
        <v>8</v>
      </c>
      <c r="M8" s="67">
        <f t="shared" si="25"/>
        <v>8</v>
      </c>
      <c r="N8" s="67">
        <f t="shared" si="26"/>
        <v>0</v>
      </c>
      <c r="O8" s="67">
        <f t="shared" si="27"/>
        <v>0</v>
      </c>
      <c r="P8" s="67">
        <f t="shared" si="28"/>
        <v>0</v>
      </c>
      <c r="Q8" s="67">
        <f t="shared" si="29"/>
        <v>0</v>
      </c>
      <c r="R8" s="69">
        <f t="shared" si="14"/>
        <v>0</v>
      </c>
      <c r="S8" s="66">
        <f t="shared" si="15"/>
        <v>0</v>
      </c>
      <c r="T8" s="66">
        <f t="shared" si="16"/>
        <v>0</v>
      </c>
      <c r="U8" s="66">
        <f t="shared" si="30"/>
        <v>0</v>
      </c>
      <c r="V8" s="70">
        <f>GOLS!C8</f>
        <v>0</v>
      </c>
      <c r="W8" s="93"/>
      <c r="X8" s="95"/>
      <c r="Y8" s="95"/>
      <c r="Z8" s="95"/>
      <c r="AA8" s="95"/>
      <c r="AB8" s="95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 t="s">
        <v>78</v>
      </c>
      <c r="BA8" s="66"/>
      <c r="BB8" s="66" t="s">
        <v>78</v>
      </c>
      <c r="BC8" s="66" t="s">
        <v>78</v>
      </c>
      <c r="BD8" s="66"/>
      <c r="BE8" s="66" t="s">
        <v>78</v>
      </c>
      <c r="BF8" s="66" t="s">
        <v>78</v>
      </c>
      <c r="BG8" s="66" t="s">
        <v>78</v>
      </c>
      <c r="BH8" s="66" t="s">
        <v>78</v>
      </c>
      <c r="BI8" s="66" t="s">
        <v>78</v>
      </c>
      <c r="BJ8" s="66"/>
      <c r="BK8" s="66"/>
      <c r="BL8" s="66"/>
      <c r="BM8" s="70"/>
      <c r="BN8" s="66"/>
      <c r="BO8" s="95"/>
      <c r="BP8" s="123"/>
      <c r="BQ8" s="6"/>
      <c r="BR8" s="170"/>
      <c r="BS8" s="95"/>
      <c r="BT8" s="95"/>
      <c r="BU8" s="95"/>
      <c r="BV8" s="95"/>
      <c r="BW8" s="95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6"/>
      <c r="CY8" s="66"/>
      <c r="CZ8" s="66"/>
      <c r="DA8" s="66"/>
      <c r="DB8" s="66"/>
      <c r="DC8" s="66"/>
      <c r="DD8" s="66"/>
      <c r="DE8" s="66"/>
      <c r="DF8" s="66"/>
      <c r="DG8" s="66"/>
      <c r="DH8" s="70"/>
      <c r="DI8" s="66"/>
      <c r="DJ8" s="256"/>
      <c r="DK8" s="123"/>
      <c r="DL8" s="6"/>
      <c r="DM8" s="186"/>
      <c r="DN8" s="95"/>
      <c r="DO8" s="95"/>
      <c r="DP8" s="95"/>
      <c r="DQ8" s="95"/>
      <c r="DR8" s="95"/>
      <c r="DS8" s="66"/>
      <c r="DT8" s="66"/>
      <c r="DU8" s="66"/>
      <c r="DV8" s="66"/>
      <c r="DW8" s="66"/>
      <c r="DX8" s="66"/>
      <c r="DY8" s="66"/>
      <c r="DZ8" s="66"/>
      <c r="EA8" s="66"/>
      <c r="EB8" s="66"/>
      <c r="EC8" s="66"/>
      <c r="ED8" s="66"/>
      <c r="EE8" s="66"/>
      <c r="EF8" s="66"/>
      <c r="EG8" s="66"/>
      <c r="EH8" s="66"/>
      <c r="EI8" s="66"/>
      <c r="EJ8" s="66"/>
      <c r="EK8" s="66"/>
      <c r="EL8" s="66"/>
      <c r="EM8" s="66"/>
      <c r="EN8" s="66"/>
      <c r="EO8" s="66"/>
      <c r="EP8" s="66"/>
      <c r="EQ8" s="66"/>
      <c r="ER8" s="66"/>
      <c r="ES8" s="66"/>
      <c r="ET8" s="66"/>
      <c r="EU8" s="66"/>
      <c r="EV8" s="66"/>
      <c r="EW8" s="66"/>
      <c r="EX8" s="66"/>
      <c r="EY8" s="66"/>
      <c r="EZ8" s="66"/>
      <c r="FA8" s="66"/>
      <c r="FB8" s="66"/>
      <c r="FC8" s="70"/>
      <c r="FD8" s="66"/>
      <c r="FE8" s="70"/>
      <c r="FF8" s="123"/>
      <c r="FG8" s="328"/>
      <c r="FH8" s="334">
        <f t="shared" si="17"/>
        <v>0</v>
      </c>
      <c r="FI8" s="253">
        <f t="shared" si="18"/>
        <v>0</v>
      </c>
      <c r="FJ8" s="340">
        <f t="shared" si="19"/>
        <v>0</v>
      </c>
      <c r="FK8" s="95"/>
      <c r="FL8" s="70"/>
      <c r="FM8" s="70"/>
      <c r="FN8" s="70"/>
      <c r="FO8" s="70"/>
      <c r="FP8" s="70"/>
      <c r="FQ8" s="70"/>
      <c r="FR8" s="70"/>
      <c r="FS8" s="70"/>
      <c r="FT8" s="70"/>
      <c r="FU8" s="70"/>
      <c r="FV8" s="70"/>
      <c r="FW8" s="70"/>
      <c r="FX8" s="70"/>
      <c r="FY8" s="70"/>
      <c r="FZ8" s="70"/>
      <c r="GA8" s="70"/>
      <c r="GB8" s="70"/>
      <c r="GC8" s="70"/>
      <c r="GD8" s="70"/>
      <c r="GE8" s="70"/>
      <c r="GF8" s="70"/>
      <c r="GG8" s="70"/>
      <c r="GH8" s="70"/>
      <c r="GI8" s="70"/>
      <c r="GJ8" s="70"/>
      <c r="GK8" s="70"/>
      <c r="GL8" s="70"/>
      <c r="GM8" s="70"/>
      <c r="GN8" s="70"/>
      <c r="GO8" s="70"/>
      <c r="GP8" s="70"/>
      <c r="GQ8" s="70"/>
      <c r="GR8" s="70"/>
      <c r="GS8" s="70"/>
      <c r="GT8" s="70"/>
      <c r="GU8" s="70"/>
      <c r="GV8" s="66"/>
      <c r="GW8" s="66"/>
      <c r="GX8" s="70"/>
      <c r="GY8" s="66"/>
      <c r="GZ8" s="66"/>
      <c r="HA8" s="66"/>
      <c r="HB8" s="66"/>
      <c r="HC8" s="66"/>
      <c r="HD8" s="97"/>
      <c r="HE8" s="265"/>
      <c r="HF8" s="265"/>
      <c r="HG8" s="265"/>
      <c r="HH8" s="265"/>
      <c r="HI8" s="265"/>
      <c r="HJ8" s="265"/>
      <c r="HK8" s="265"/>
      <c r="HL8" s="265"/>
      <c r="HM8" s="265"/>
      <c r="HN8" s="265"/>
      <c r="HO8" s="265"/>
      <c r="HP8" s="265"/>
      <c r="HQ8" s="265"/>
      <c r="HR8" s="265"/>
      <c r="HS8" s="265"/>
      <c r="HT8" s="265"/>
      <c r="HU8" s="265"/>
      <c r="HV8" s="265"/>
      <c r="HW8" s="265"/>
      <c r="HX8" s="265"/>
      <c r="HY8" s="265"/>
      <c r="HZ8" s="265"/>
      <c r="IA8" s="265"/>
      <c r="IB8" s="265"/>
      <c r="IC8" s="265"/>
      <c r="ID8" s="265"/>
      <c r="IE8" s="265"/>
      <c r="IF8" s="265"/>
      <c r="IG8" s="9"/>
      <c r="IH8" s="9"/>
      <c r="II8" s="9"/>
      <c r="IJ8" s="9"/>
      <c r="IK8" s="265"/>
      <c r="IL8" s="265"/>
      <c r="IM8" s="265"/>
      <c r="IN8" s="265"/>
      <c r="IO8" s="265"/>
      <c r="IP8" s="265"/>
      <c r="IQ8" s="265"/>
      <c r="IR8" s="265"/>
      <c r="IS8" s="265"/>
      <c r="IT8" s="265"/>
      <c r="IU8" s="265"/>
      <c r="IV8" s="265"/>
    </row>
    <row r="9" spans="1:256" s="2" customFormat="1" ht="12.75" customHeight="1" hidden="1">
      <c r="A9" s="163"/>
      <c r="B9" s="73"/>
      <c r="C9" s="21">
        <f t="shared" si="20"/>
        <v>0</v>
      </c>
      <c r="D9" s="15">
        <f t="shared" si="21"/>
        <v>0</v>
      </c>
      <c r="E9" s="66">
        <f t="shared" si="11"/>
        <v>0</v>
      </c>
      <c r="F9" s="15">
        <f t="shared" si="12"/>
        <v>0</v>
      </c>
      <c r="G9" s="15">
        <f t="shared" si="22"/>
        <v>0</v>
      </c>
      <c r="H9" s="66">
        <f t="shared" si="23"/>
        <v>0</v>
      </c>
      <c r="I9" s="67">
        <f t="shared" si="24"/>
        <v>0</v>
      </c>
      <c r="J9" s="68" t="e">
        <f t="shared" si="13"/>
        <v>#DIV/0!</v>
      </c>
      <c r="K9" s="68">
        <f>ABS(I9*100/I1)</f>
        <v>0</v>
      </c>
      <c r="L9" s="67">
        <f>K5</f>
        <v>24.22705314009662</v>
      </c>
      <c r="M9" s="67">
        <f t="shared" si="25"/>
        <v>0</v>
      </c>
      <c r="N9" s="67">
        <f t="shared" si="26"/>
        <v>0</v>
      </c>
      <c r="O9" s="67">
        <f t="shared" si="27"/>
        <v>0</v>
      </c>
      <c r="P9" s="67">
        <f t="shared" si="28"/>
        <v>0</v>
      </c>
      <c r="Q9" s="67">
        <f t="shared" si="29"/>
        <v>0</v>
      </c>
      <c r="R9" s="69">
        <f t="shared" si="14"/>
        <v>0</v>
      </c>
      <c r="S9" s="66">
        <f t="shared" si="15"/>
        <v>0</v>
      </c>
      <c r="T9" s="66">
        <f t="shared" si="16"/>
        <v>0</v>
      </c>
      <c r="U9" s="66">
        <f t="shared" si="30"/>
        <v>0</v>
      </c>
      <c r="V9" s="70">
        <f>GOLS!C9</f>
        <v>0</v>
      </c>
      <c r="W9" s="93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70"/>
      <c r="BN9" s="66"/>
      <c r="BO9" s="95"/>
      <c r="BP9" s="7"/>
      <c r="BQ9" s="6"/>
      <c r="BR9" s="170"/>
      <c r="BS9" s="95"/>
      <c r="BT9" s="95"/>
      <c r="BU9" s="95"/>
      <c r="BV9" s="95"/>
      <c r="BW9" s="95"/>
      <c r="BX9" s="95"/>
      <c r="BY9" s="95"/>
      <c r="BZ9" s="95"/>
      <c r="CA9" s="95"/>
      <c r="CB9" s="95"/>
      <c r="CC9" s="95"/>
      <c r="CD9" s="95"/>
      <c r="CE9" s="95"/>
      <c r="CF9" s="95"/>
      <c r="CG9" s="95"/>
      <c r="CH9" s="95"/>
      <c r="CI9" s="95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6"/>
      <c r="CU9" s="66"/>
      <c r="CV9" s="66"/>
      <c r="CW9" s="66"/>
      <c r="CX9" s="66"/>
      <c r="CY9" s="66"/>
      <c r="CZ9" s="66"/>
      <c r="DA9" s="66"/>
      <c r="DB9" s="66"/>
      <c r="DC9" s="66"/>
      <c r="DD9" s="66"/>
      <c r="DE9" s="66"/>
      <c r="DF9" s="66"/>
      <c r="DG9" s="66"/>
      <c r="DH9" s="70"/>
      <c r="DI9" s="66"/>
      <c r="DJ9" s="256"/>
      <c r="DK9" s="7"/>
      <c r="DL9" s="6"/>
      <c r="DM9" s="186"/>
      <c r="DN9" s="95"/>
      <c r="DO9" s="95"/>
      <c r="DP9" s="95"/>
      <c r="DQ9" s="95"/>
      <c r="DR9" s="95"/>
      <c r="DS9" s="95"/>
      <c r="DT9" s="95"/>
      <c r="DU9" s="95"/>
      <c r="DV9" s="95"/>
      <c r="DW9" s="95"/>
      <c r="DX9" s="95"/>
      <c r="DY9" s="95"/>
      <c r="DZ9" s="95"/>
      <c r="EA9" s="95"/>
      <c r="EB9" s="95"/>
      <c r="EC9" s="95"/>
      <c r="ED9" s="95"/>
      <c r="EE9" s="66"/>
      <c r="EF9" s="66"/>
      <c r="EG9" s="66"/>
      <c r="EH9" s="66"/>
      <c r="EI9" s="66"/>
      <c r="EJ9" s="66"/>
      <c r="EK9" s="66"/>
      <c r="EL9" s="66"/>
      <c r="EM9" s="66"/>
      <c r="EN9" s="66"/>
      <c r="EO9" s="66"/>
      <c r="EP9" s="66"/>
      <c r="EQ9" s="66"/>
      <c r="ER9" s="66"/>
      <c r="ES9" s="66"/>
      <c r="ET9" s="66"/>
      <c r="EU9" s="66"/>
      <c r="EV9" s="66"/>
      <c r="EW9" s="66"/>
      <c r="EX9" s="66"/>
      <c r="EY9" s="66"/>
      <c r="EZ9" s="66"/>
      <c r="FA9" s="66"/>
      <c r="FB9" s="66"/>
      <c r="FC9" s="70"/>
      <c r="FD9" s="66"/>
      <c r="FE9" s="70"/>
      <c r="FF9" s="7"/>
      <c r="FG9" s="328"/>
      <c r="FH9" s="334">
        <f t="shared" si="17"/>
        <v>0</v>
      </c>
      <c r="FI9" s="253">
        <f t="shared" si="18"/>
        <v>0</v>
      </c>
      <c r="FJ9" s="340">
        <f t="shared" si="19"/>
        <v>0</v>
      </c>
      <c r="FK9" s="95"/>
      <c r="FL9" s="70"/>
      <c r="FM9" s="70"/>
      <c r="FN9" s="70"/>
      <c r="FO9" s="70"/>
      <c r="FP9" s="70"/>
      <c r="FQ9" s="70"/>
      <c r="FR9" s="70"/>
      <c r="FS9" s="70"/>
      <c r="FT9" s="70"/>
      <c r="FU9" s="70"/>
      <c r="FV9" s="70"/>
      <c r="FW9" s="70"/>
      <c r="FX9" s="70"/>
      <c r="FY9" s="70"/>
      <c r="FZ9" s="70"/>
      <c r="GA9" s="70"/>
      <c r="GB9" s="70"/>
      <c r="GC9" s="70"/>
      <c r="GD9" s="70"/>
      <c r="GE9" s="70"/>
      <c r="GF9" s="70"/>
      <c r="GG9" s="70"/>
      <c r="GH9" s="70"/>
      <c r="GI9" s="70"/>
      <c r="GJ9" s="70"/>
      <c r="GK9" s="70"/>
      <c r="GL9" s="70"/>
      <c r="GM9" s="70"/>
      <c r="GN9" s="70"/>
      <c r="GO9" s="70"/>
      <c r="GP9" s="70"/>
      <c r="GQ9" s="70"/>
      <c r="GR9" s="70"/>
      <c r="GS9" s="70"/>
      <c r="GT9" s="70"/>
      <c r="GU9" s="70"/>
      <c r="GV9" s="66"/>
      <c r="GW9" s="66"/>
      <c r="GX9" s="70"/>
      <c r="GY9" s="66"/>
      <c r="GZ9" s="66"/>
      <c r="HA9" s="66"/>
      <c r="HB9" s="66"/>
      <c r="HC9" s="66"/>
      <c r="HD9" s="97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  <c r="IS9" s="9"/>
      <c r="IT9" s="9"/>
      <c r="IU9" s="9"/>
      <c r="IV9" s="9"/>
    </row>
    <row r="10" spans="1:256" s="134" customFormat="1" ht="12.75">
      <c r="A10" s="199" t="s">
        <v>176</v>
      </c>
      <c r="B10" s="124" t="s">
        <v>144</v>
      </c>
      <c r="C10" s="355">
        <f t="shared" si="20"/>
        <v>37</v>
      </c>
      <c r="D10" s="354">
        <f t="shared" si="21"/>
        <v>37</v>
      </c>
      <c r="E10" s="356">
        <f t="shared" si="11"/>
        <v>31</v>
      </c>
      <c r="F10" s="354">
        <f t="shared" si="12"/>
        <v>4</v>
      </c>
      <c r="G10" s="354">
        <f t="shared" si="22"/>
        <v>0</v>
      </c>
      <c r="H10" s="356">
        <f t="shared" si="23"/>
        <v>2</v>
      </c>
      <c r="I10" s="352">
        <f t="shared" si="24"/>
        <v>3178</v>
      </c>
      <c r="J10" s="129">
        <f t="shared" si="13"/>
        <v>85.89189189189189</v>
      </c>
      <c r="K10" s="129">
        <f>ABS(I10*100/I1)</f>
        <v>76.76328502415458</v>
      </c>
      <c r="L10" s="128">
        <f>K1-3</f>
        <v>43</v>
      </c>
      <c r="M10" s="128">
        <f t="shared" si="25"/>
        <v>37</v>
      </c>
      <c r="N10" s="128">
        <f t="shared" si="26"/>
        <v>6</v>
      </c>
      <c r="O10" s="128">
        <f t="shared" si="27"/>
        <v>0</v>
      </c>
      <c r="P10" s="128">
        <f t="shared" si="28"/>
        <v>4</v>
      </c>
      <c r="Q10" s="128">
        <f t="shared" si="29"/>
        <v>2</v>
      </c>
      <c r="R10" s="130">
        <f t="shared" si="14"/>
        <v>9</v>
      </c>
      <c r="S10" s="127">
        <f t="shared" si="15"/>
        <v>0</v>
      </c>
      <c r="T10" s="127">
        <f t="shared" si="16"/>
        <v>0</v>
      </c>
      <c r="U10" s="127">
        <f t="shared" si="30"/>
        <v>0</v>
      </c>
      <c r="V10" s="131">
        <f>GOLS!C10</f>
        <v>0</v>
      </c>
      <c r="W10" s="93"/>
      <c r="X10" s="95" t="s">
        <v>83</v>
      </c>
      <c r="Y10" s="95" t="s">
        <v>83</v>
      </c>
      <c r="Z10" s="95" t="s">
        <v>83</v>
      </c>
      <c r="AA10" s="95" t="s">
        <v>79</v>
      </c>
      <c r="AB10" s="95" t="s">
        <v>79</v>
      </c>
      <c r="AC10" s="66" t="s">
        <v>79</v>
      </c>
      <c r="AD10" s="66" t="s">
        <v>79</v>
      </c>
      <c r="AE10" s="66" t="s">
        <v>79</v>
      </c>
      <c r="AF10" s="66" t="s">
        <v>79</v>
      </c>
      <c r="AG10" s="66" t="s">
        <v>79</v>
      </c>
      <c r="AH10" s="66" t="s">
        <v>79</v>
      </c>
      <c r="AI10" s="66" t="s">
        <v>79</v>
      </c>
      <c r="AJ10" s="66" t="s">
        <v>79</v>
      </c>
      <c r="AK10" s="66" t="s">
        <v>79</v>
      </c>
      <c r="AL10" s="66" t="s">
        <v>79</v>
      </c>
      <c r="AM10" s="66" t="s">
        <v>79</v>
      </c>
      <c r="AN10" s="227" t="s">
        <v>94</v>
      </c>
      <c r="AO10" s="66" t="s">
        <v>79</v>
      </c>
      <c r="AP10" s="66" t="s">
        <v>79</v>
      </c>
      <c r="AQ10" s="66" t="s">
        <v>79</v>
      </c>
      <c r="AR10" s="66" t="s">
        <v>79</v>
      </c>
      <c r="AS10" s="66" t="s">
        <v>79</v>
      </c>
      <c r="AT10" s="66" t="s">
        <v>79</v>
      </c>
      <c r="AU10" s="66" t="s">
        <v>79</v>
      </c>
      <c r="AV10" s="66" t="s">
        <v>79</v>
      </c>
      <c r="AW10" s="66" t="s">
        <v>79</v>
      </c>
      <c r="AX10" s="66" t="s">
        <v>79</v>
      </c>
      <c r="AY10" s="66" t="s">
        <v>79</v>
      </c>
      <c r="AZ10" s="66" t="s">
        <v>79</v>
      </c>
      <c r="BA10" s="66" t="s">
        <v>79</v>
      </c>
      <c r="BB10" s="66" t="s">
        <v>79</v>
      </c>
      <c r="BC10" s="227" t="s">
        <v>94</v>
      </c>
      <c r="BD10" s="66" t="s">
        <v>79</v>
      </c>
      <c r="BE10" s="66" t="s">
        <v>79</v>
      </c>
      <c r="BF10" s="66" t="s">
        <v>79</v>
      </c>
      <c r="BG10" s="66" t="s">
        <v>79</v>
      </c>
      <c r="BH10" s="66" t="s">
        <v>82</v>
      </c>
      <c r="BI10" s="66" t="s">
        <v>82</v>
      </c>
      <c r="BJ10" s="66" t="s">
        <v>82</v>
      </c>
      <c r="BK10" s="66" t="s">
        <v>82</v>
      </c>
      <c r="BL10" s="66" t="s">
        <v>79</v>
      </c>
      <c r="BM10" s="70" t="s">
        <v>79</v>
      </c>
      <c r="BN10" s="66" t="s">
        <v>79</v>
      </c>
      <c r="BO10" s="95" t="s">
        <v>79</v>
      </c>
      <c r="BP10" s="95" t="s">
        <v>79</v>
      </c>
      <c r="BQ10" s="96" t="s">
        <v>79</v>
      </c>
      <c r="BR10" s="170"/>
      <c r="BS10" s="95"/>
      <c r="BT10" s="95"/>
      <c r="BU10" s="95"/>
      <c r="BV10" s="95">
        <v>90</v>
      </c>
      <c r="BW10" s="95">
        <v>90</v>
      </c>
      <c r="BX10" s="66">
        <v>90</v>
      </c>
      <c r="BY10" s="66">
        <v>90</v>
      </c>
      <c r="BZ10" s="66">
        <v>90</v>
      </c>
      <c r="CA10" s="66">
        <v>90</v>
      </c>
      <c r="CB10" s="66">
        <v>90</v>
      </c>
      <c r="CC10" s="66">
        <v>90</v>
      </c>
      <c r="CD10" s="66">
        <v>90</v>
      </c>
      <c r="CE10" s="66">
        <v>90</v>
      </c>
      <c r="CF10" s="66">
        <v>90</v>
      </c>
      <c r="CG10" s="66">
        <v>57</v>
      </c>
      <c r="CH10" s="66">
        <v>55</v>
      </c>
      <c r="CI10" s="227" t="s">
        <v>94</v>
      </c>
      <c r="CJ10" s="66">
        <v>90</v>
      </c>
      <c r="CK10" s="66">
        <v>90</v>
      </c>
      <c r="CL10" s="66">
        <v>90</v>
      </c>
      <c r="CM10" s="66">
        <v>90</v>
      </c>
      <c r="CN10" s="66">
        <v>90</v>
      </c>
      <c r="CO10" s="66">
        <v>90</v>
      </c>
      <c r="CP10" s="66">
        <v>90</v>
      </c>
      <c r="CQ10" s="66">
        <v>90</v>
      </c>
      <c r="CR10" s="66">
        <v>61</v>
      </c>
      <c r="CS10" s="66">
        <v>90</v>
      </c>
      <c r="CT10" s="66">
        <v>90</v>
      </c>
      <c r="CU10" s="66">
        <v>90</v>
      </c>
      <c r="CV10" s="66">
        <v>90</v>
      </c>
      <c r="CW10" s="66">
        <v>90</v>
      </c>
      <c r="CX10" s="227" t="s">
        <v>94</v>
      </c>
      <c r="CY10" s="66">
        <v>90</v>
      </c>
      <c r="CZ10" s="66">
        <v>90</v>
      </c>
      <c r="DA10" s="66">
        <v>35</v>
      </c>
      <c r="DB10" s="66">
        <v>90</v>
      </c>
      <c r="DC10" s="66"/>
      <c r="DD10" s="66"/>
      <c r="DE10" s="66"/>
      <c r="DF10" s="66"/>
      <c r="DG10" s="66">
        <v>90</v>
      </c>
      <c r="DH10" s="70">
        <v>90</v>
      </c>
      <c r="DI10" s="66">
        <v>90</v>
      </c>
      <c r="DJ10" s="256">
        <v>90</v>
      </c>
      <c r="DK10" s="66">
        <v>90</v>
      </c>
      <c r="DL10" s="96">
        <v>90</v>
      </c>
      <c r="DM10" s="186"/>
      <c r="DN10" s="95"/>
      <c r="DO10" s="95"/>
      <c r="DP10" s="95"/>
      <c r="DQ10" s="95"/>
      <c r="DR10" s="95"/>
      <c r="DS10" s="66"/>
      <c r="DT10" s="66"/>
      <c r="DU10" s="66"/>
      <c r="DV10" s="66"/>
      <c r="DW10" s="66"/>
      <c r="DX10" s="66"/>
      <c r="DY10" s="66"/>
      <c r="DZ10" s="66"/>
      <c r="EA10" s="66"/>
      <c r="EB10" s="66" t="s">
        <v>84</v>
      </c>
      <c r="EC10" s="66" t="s">
        <v>84</v>
      </c>
      <c r="ED10" s="66"/>
      <c r="EE10" s="66"/>
      <c r="EF10" s="66"/>
      <c r="EG10" s="66"/>
      <c r="EH10" s="66"/>
      <c r="EI10" s="66"/>
      <c r="EJ10" s="66"/>
      <c r="EK10" s="66"/>
      <c r="EL10" s="66"/>
      <c r="EM10" s="66" t="s">
        <v>84</v>
      </c>
      <c r="EN10" s="66"/>
      <c r="EO10" s="66"/>
      <c r="EP10" s="66"/>
      <c r="EQ10" s="66"/>
      <c r="ER10" s="66"/>
      <c r="ES10" s="66"/>
      <c r="ET10" s="66"/>
      <c r="EU10" s="66"/>
      <c r="EV10" s="66" t="s">
        <v>84</v>
      </c>
      <c r="EW10" s="66"/>
      <c r="EX10" s="66"/>
      <c r="EY10" s="66"/>
      <c r="EZ10" s="66"/>
      <c r="FA10" s="66"/>
      <c r="FB10" s="66"/>
      <c r="FC10" s="70"/>
      <c r="FD10" s="66"/>
      <c r="FE10" s="70"/>
      <c r="FF10" s="322"/>
      <c r="FG10" s="329"/>
      <c r="FH10" s="334">
        <f t="shared" si="17"/>
        <v>9</v>
      </c>
      <c r="FI10" s="253">
        <f t="shared" si="18"/>
        <v>0</v>
      </c>
      <c r="FJ10" s="340">
        <f t="shared" si="19"/>
        <v>0</v>
      </c>
      <c r="FK10" s="256"/>
      <c r="FL10" s="66"/>
      <c r="FM10" s="66"/>
      <c r="FN10" s="66"/>
      <c r="FO10" s="66"/>
      <c r="FP10" s="66"/>
      <c r="FQ10" s="253">
        <v>1</v>
      </c>
      <c r="FR10" s="253">
        <v>1</v>
      </c>
      <c r="FS10" s="66"/>
      <c r="FT10" s="66"/>
      <c r="FU10" s="253">
        <v>1</v>
      </c>
      <c r="FV10" s="66"/>
      <c r="FW10" s="253">
        <v>1</v>
      </c>
      <c r="FX10" s="66"/>
      <c r="FY10" s="66"/>
      <c r="FZ10" s="253">
        <v>1</v>
      </c>
      <c r="GA10" s="251" t="s">
        <v>94</v>
      </c>
      <c r="GB10" s="66"/>
      <c r="GC10" s="66"/>
      <c r="GD10" s="66"/>
      <c r="GE10" s="66"/>
      <c r="GF10" s="66"/>
      <c r="GG10" s="66"/>
      <c r="GH10" s="66"/>
      <c r="GI10" s="201">
        <v>1</v>
      </c>
      <c r="GJ10" s="66"/>
      <c r="GK10" s="66"/>
      <c r="GL10" s="201">
        <v>1</v>
      </c>
      <c r="GM10" s="66"/>
      <c r="GN10" s="201">
        <v>1</v>
      </c>
      <c r="GO10" s="201">
        <v>1</v>
      </c>
      <c r="GP10" s="251" t="s">
        <v>94</v>
      </c>
      <c r="GQ10" s="66"/>
      <c r="GR10" s="66"/>
      <c r="GS10" s="66"/>
      <c r="GT10" s="66"/>
      <c r="GU10" s="70"/>
      <c r="GV10" s="66"/>
      <c r="GW10" s="66"/>
      <c r="GX10" s="70"/>
      <c r="GY10" s="66"/>
      <c r="GZ10" s="66"/>
      <c r="HA10" s="66"/>
      <c r="HB10" s="66"/>
      <c r="HC10" s="66"/>
      <c r="HD10" s="97"/>
      <c r="HE10" s="265"/>
      <c r="HF10" s="265"/>
      <c r="HG10" s="265"/>
      <c r="HH10" s="265"/>
      <c r="HI10" s="265"/>
      <c r="HJ10" s="265"/>
      <c r="HK10" s="265"/>
      <c r="HL10" s="265"/>
      <c r="HM10" s="265"/>
      <c r="HN10" s="265"/>
      <c r="HO10" s="265"/>
      <c r="HP10" s="265"/>
      <c r="HQ10" s="265"/>
      <c r="HR10" s="265"/>
      <c r="HS10" s="265"/>
      <c r="HT10" s="265"/>
      <c r="HU10" s="265"/>
      <c r="HV10" s="265"/>
      <c r="HW10" s="265"/>
      <c r="HX10" s="265"/>
      <c r="HY10" s="265"/>
      <c r="HZ10" s="265"/>
      <c r="IA10" s="265"/>
      <c r="IB10" s="265"/>
      <c r="IC10" s="265"/>
      <c r="ID10" s="265"/>
      <c r="IE10" s="265"/>
      <c r="IF10" s="265"/>
      <c r="IG10" s="9"/>
      <c r="IH10" s="9"/>
      <c r="II10" s="9"/>
      <c r="IJ10" s="9"/>
      <c r="IK10" s="265"/>
      <c r="IL10" s="265"/>
      <c r="IM10" s="265"/>
      <c r="IN10" s="265"/>
      <c r="IO10" s="265"/>
      <c r="IP10" s="265"/>
      <c r="IQ10" s="265"/>
      <c r="IR10" s="265"/>
      <c r="IS10" s="265"/>
      <c r="IT10" s="265"/>
      <c r="IU10" s="265"/>
      <c r="IV10" s="265"/>
    </row>
    <row r="11" spans="1:256" s="135" customFormat="1" ht="12.75">
      <c r="A11" s="199" t="s">
        <v>121</v>
      </c>
      <c r="B11" s="124" t="s">
        <v>145</v>
      </c>
      <c r="C11" s="355">
        <f t="shared" si="20"/>
        <v>6</v>
      </c>
      <c r="D11" s="354">
        <f t="shared" si="21"/>
        <v>3</v>
      </c>
      <c r="E11" s="356">
        <f t="shared" si="11"/>
        <v>2</v>
      </c>
      <c r="F11" s="354">
        <f t="shared" si="12"/>
        <v>1</v>
      </c>
      <c r="G11" s="354">
        <f t="shared" si="22"/>
        <v>3</v>
      </c>
      <c r="H11" s="356">
        <f t="shared" si="23"/>
        <v>0</v>
      </c>
      <c r="I11" s="352">
        <f t="shared" si="24"/>
        <v>281</v>
      </c>
      <c r="J11" s="129">
        <f t="shared" si="13"/>
        <v>46.833333333333336</v>
      </c>
      <c r="K11" s="129">
        <f>ABS(I11*100/I1)</f>
        <v>6.78743961352657</v>
      </c>
      <c r="L11" s="128">
        <f>K1</f>
        <v>46</v>
      </c>
      <c r="M11" s="128">
        <f t="shared" si="25"/>
        <v>12</v>
      </c>
      <c r="N11" s="352">
        <f t="shared" si="26"/>
        <v>34</v>
      </c>
      <c r="O11" s="128">
        <f t="shared" si="27"/>
        <v>30</v>
      </c>
      <c r="P11" s="128">
        <f t="shared" si="28"/>
        <v>4</v>
      </c>
      <c r="Q11" s="128">
        <f t="shared" si="29"/>
        <v>0</v>
      </c>
      <c r="R11" s="130">
        <f t="shared" si="14"/>
        <v>2</v>
      </c>
      <c r="S11" s="127">
        <f t="shared" si="15"/>
        <v>0</v>
      </c>
      <c r="T11" s="127">
        <f t="shared" si="16"/>
        <v>0</v>
      </c>
      <c r="U11" s="127">
        <f t="shared" si="30"/>
        <v>0</v>
      </c>
      <c r="V11" s="131">
        <f>GOLS!C11</f>
        <v>0</v>
      </c>
      <c r="W11" s="93"/>
      <c r="X11" s="95" t="s">
        <v>78</v>
      </c>
      <c r="Y11" s="66" t="s">
        <v>79</v>
      </c>
      <c r="Z11" s="66" t="s">
        <v>79</v>
      </c>
      <c r="AA11" s="95" t="s">
        <v>81</v>
      </c>
      <c r="AB11" s="66" t="s">
        <v>81</v>
      </c>
      <c r="AC11" s="66" t="s">
        <v>78</v>
      </c>
      <c r="AD11" s="95" t="s">
        <v>81</v>
      </c>
      <c r="AE11" s="66" t="s">
        <v>78</v>
      </c>
      <c r="AF11" s="66" t="s">
        <v>81</v>
      </c>
      <c r="AG11" s="95" t="s">
        <v>81</v>
      </c>
      <c r="AH11" s="66" t="s">
        <v>79</v>
      </c>
      <c r="AI11" s="66" t="s">
        <v>78</v>
      </c>
      <c r="AJ11" s="95" t="s">
        <v>78</v>
      </c>
      <c r="AK11" s="66" t="s">
        <v>78</v>
      </c>
      <c r="AL11" s="66" t="s">
        <v>81</v>
      </c>
      <c r="AM11" s="66" t="s">
        <v>81</v>
      </c>
      <c r="AN11" s="66" t="s">
        <v>81</v>
      </c>
      <c r="AO11" s="66" t="s">
        <v>81</v>
      </c>
      <c r="AP11" s="66" t="s">
        <v>78</v>
      </c>
      <c r="AQ11" s="66" t="s">
        <v>81</v>
      </c>
      <c r="AR11" s="66" t="s">
        <v>81</v>
      </c>
      <c r="AS11" s="95" t="s">
        <v>81</v>
      </c>
      <c r="AT11" s="95" t="s">
        <v>81</v>
      </c>
      <c r="AU11" s="66" t="s">
        <v>82</v>
      </c>
      <c r="AV11" s="66" t="s">
        <v>82</v>
      </c>
      <c r="AW11" s="95" t="s">
        <v>81</v>
      </c>
      <c r="AX11" s="95" t="s">
        <v>81</v>
      </c>
      <c r="AY11" s="95" t="s">
        <v>81</v>
      </c>
      <c r="AZ11" s="66" t="s">
        <v>81</v>
      </c>
      <c r="BA11" s="66" t="s">
        <v>81</v>
      </c>
      <c r="BB11" s="66" t="s">
        <v>81</v>
      </c>
      <c r="BC11" s="66" t="s">
        <v>82</v>
      </c>
      <c r="BD11" s="66" t="s">
        <v>82</v>
      </c>
      <c r="BE11" s="66" t="s">
        <v>81</v>
      </c>
      <c r="BF11" s="66" t="s">
        <v>81</v>
      </c>
      <c r="BG11" s="66" t="s">
        <v>81</v>
      </c>
      <c r="BH11" s="66" t="s">
        <v>81</v>
      </c>
      <c r="BI11" s="66" t="s">
        <v>81</v>
      </c>
      <c r="BJ11" s="66" t="s">
        <v>78</v>
      </c>
      <c r="BK11" s="66" t="s">
        <v>78</v>
      </c>
      <c r="BL11" s="66" t="s">
        <v>81</v>
      </c>
      <c r="BM11" s="70" t="s">
        <v>81</v>
      </c>
      <c r="BN11" s="66" t="s">
        <v>81</v>
      </c>
      <c r="BO11" s="95" t="s">
        <v>81</v>
      </c>
      <c r="BP11" s="7" t="s">
        <v>81</v>
      </c>
      <c r="BQ11" s="6" t="s">
        <v>81</v>
      </c>
      <c r="BR11" s="170"/>
      <c r="BS11" s="66"/>
      <c r="BT11" s="66">
        <v>90</v>
      </c>
      <c r="BU11" s="66">
        <v>45</v>
      </c>
      <c r="BV11" s="66"/>
      <c r="BW11" s="66"/>
      <c r="BX11" s="66">
        <v>8</v>
      </c>
      <c r="BY11" s="66"/>
      <c r="BZ11" s="66"/>
      <c r="CA11" s="66"/>
      <c r="CB11" s="95"/>
      <c r="CC11" s="66">
        <v>90</v>
      </c>
      <c r="CD11" s="66">
        <v>13</v>
      </c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  <c r="DD11" s="66"/>
      <c r="DE11" s="66">
        <v>35</v>
      </c>
      <c r="DF11" s="66"/>
      <c r="DG11" s="66"/>
      <c r="DH11" s="70"/>
      <c r="DI11" s="66"/>
      <c r="DJ11" s="256"/>
      <c r="DK11" s="7"/>
      <c r="DL11" s="6"/>
      <c r="DM11" s="186"/>
      <c r="DN11" s="66"/>
      <c r="DO11" s="66"/>
      <c r="DP11" s="66" t="s">
        <v>84</v>
      </c>
      <c r="DQ11" s="66"/>
      <c r="DR11" s="66"/>
      <c r="DS11" s="66" t="s">
        <v>85</v>
      </c>
      <c r="DT11" s="66"/>
      <c r="DU11" s="66"/>
      <c r="DV11" s="66"/>
      <c r="DW11" s="95"/>
      <c r="DX11" s="66"/>
      <c r="DY11" s="66" t="s">
        <v>85</v>
      </c>
      <c r="DZ11" s="66"/>
      <c r="EA11" s="66"/>
      <c r="EB11" s="66"/>
      <c r="EC11" s="66"/>
      <c r="ED11" s="66"/>
      <c r="EE11" s="66"/>
      <c r="EF11" s="66"/>
      <c r="EG11" s="66"/>
      <c r="EH11" s="66"/>
      <c r="EI11" s="66"/>
      <c r="EJ11" s="66"/>
      <c r="EK11" s="66"/>
      <c r="EL11" s="66"/>
      <c r="EM11" s="66"/>
      <c r="EN11" s="66"/>
      <c r="EO11" s="66"/>
      <c r="EP11" s="66"/>
      <c r="EQ11" s="66"/>
      <c r="ER11" s="66"/>
      <c r="ES11" s="66"/>
      <c r="ET11" s="66"/>
      <c r="EU11" s="66"/>
      <c r="EV11" s="66"/>
      <c r="EW11" s="66"/>
      <c r="EX11" s="66"/>
      <c r="EY11" s="66"/>
      <c r="EZ11" s="66" t="s">
        <v>85</v>
      </c>
      <c r="FA11" s="66"/>
      <c r="FB11" s="66"/>
      <c r="FC11" s="70"/>
      <c r="FD11" s="66"/>
      <c r="FE11" s="70"/>
      <c r="FF11" s="7"/>
      <c r="FG11" s="328"/>
      <c r="FH11" s="334">
        <f t="shared" si="17"/>
        <v>2</v>
      </c>
      <c r="FI11" s="253">
        <f t="shared" si="18"/>
        <v>0</v>
      </c>
      <c r="FJ11" s="340">
        <f t="shared" si="19"/>
        <v>0</v>
      </c>
      <c r="FK11" s="95"/>
      <c r="FL11" s="66"/>
      <c r="FM11" s="201">
        <v>1</v>
      </c>
      <c r="FN11" s="66"/>
      <c r="FO11" s="66"/>
      <c r="FP11" s="66"/>
      <c r="FQ11" s="66"/>
      <c r="FR11" s="66"/>
      <c r="FS11" s="66"/>
      <c r="FT11" s="66"/>
      <c r="FU11" s="201">
        <v>1</v>
      </c>
      <c r="FV11" s="66"/>
      <c r="FW11" s="66"/>
      <c r="FX11" s="66"/>
      <c r="FY11" s="66"/>
      <c r="FZ11" s="66"/>
      <c r="GA11" s="66"/>
      <c r="GB11" s="66"/>
      <c r="GC11" s="66"/>
      <c r="GD11" s="66"/>
      <c r="GE11" s="66"/>
      <c r="GF11" s="66"/>
      <c r="GG11" s="66"/>
      <c r="GH11" s="66"/>
      <c r="GI11" s="66"/>
      <c r="GJ11" s="66"/>
      <c r="GK11" s="66"/>
      <c r="GL11" s="66"/>
      <c r="GM11" s="66"/>
      <c r="GN11" s="66"/>
      <c r="GO11" s="66"/>
      <c r="GP11" s="66"/>
      <c r="GQ11" s="66"/>
      <c r="GR11" s="66"/>
      <c r="GS11" s="66"/>
      <c r="GT11" s="66"/>
      <c r="GU11" s="70"/>
      <c r="GV11" s="66"/>
      <c r="GW11" s="66"/>
      <c r="GX11" s="70"/>
      <c r="GY11" s="66"/>
      <c r="GZ11" s="66"/>
      <c r="HA11" s="66"/>
      <c r="HB11" s="66"/>
      <c r="HC11" s="66"/>
      <c r="HD11" s="97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9"/>
      <c r="IU11" s="9"/>
      <c r="IV11" s="9"/>
    </row>
    <row r="12" spans="1:256" s="134" customFormat="1" ht="12.75">
      <c r="A12" s="199" t="s">
        <v>122</v>
      </c>
      <c r="B12" s="124" t="s">
        <v>144</v>
      </c>
      <c r="C12" s="355">
        <f t="shared" si="20"/>
        <v>5</v>
      </c>
      <c r="D12" s="354">
        <f t="shared" si="21"/>
        <v>2</v>
      </c>
      <c r="E12" s="356">
        <f t="shared" si="11"/>
        <v>2</v>
      </c>
      <c r="F12" s="354">
        <f t="shared" si="12"/>
        <v>0</v>
      </c>
      <c r="G12" s="354">
        <f t="shared" si="22"/>
        <v>3</v>
      </c>
      <c r="H12" s="356">
        <f t="shared" si="23"/>
        <v>0</v>
      </c>
      <c r="I12" s="352">
        <f t="shared" si="24"/>
        <v>263</v>
      </c>
      <c r="J12" s="129">
        <f t="shared" si="13"/>
        <v>52.6</v>
      </c>
      <c r="K12" s="129">
        <f>ABS(I12*100/I1)</f>
        <v>6.352657004830918</v>
      </c>
      <c r="L12" s="128">
        <v>7</v>
      </c>
      <c r="M12" s="128">
        <f t="shared" si="25"/>
        <v>6</v>
      </c>
      <c r="N12" s="352">
        <f t="shared" si="26"/>
        <v>1</v>
      </c>
      <c r="O12" s="128">
        <f t="shared" si="27"/>
        <v>1</v>
      </c>
      <c r="P12" s="128">
        <f t="shared" si="28"/>
        <v>0</v>
      </c>
      <c r="Q12" s="128">
        <f t="shared" si="29"/>
        <v>0</v>
      </c>
      <c r="R12" s="130">
        <f t="shared" si="14"/>
        <v>3</v>
      </c>
      <c r="S12" s="127">
        <f t="shared" si="15"/>
        <v>0</v>
      </c>
      <c r="T12" s="127">
        <f t="shared" si="16"/>
        <v>0</v>
      </c>
      <c r="U12" s="127">
        <f t="shared" si="30"/>
        <v>0</v>
      </c>
      <c r="V12" s="131">
        <f>GOLS!C12</f>
        <v>0</v>
      </c>
      <c r="W12" s="93"/>
      <c r="X12" s="95" t="s">
        <v>79</v>
      </c>
      <c r="Y12" s="95" t="s">
        <v>79</v>
      </c>
      <c r="Z12" s="95" t="s">
        <v>78</v>
      </c>
      <c r="AA12" s="95" t="s">
        <v>78</v>
      </c>
      <c r="AB12" s="95" t="s">
        <v>78</v>
      </c>
      <c r="AC12" s="66" t="s">
        <v>78</v>
      </c>
      <c r="AD12" s="66" t="s">
        <v>81</v>
      </c>
      <c r="AE12" s="66" t="s">
        <v>96</v>
      </c>
      <c r="AF12" s="66" t="s">
        <v>96</v>
      </c>
      <c r="AG12" s="66" t="s">
        <v>96</v>
      </c>
      <c r="AH12" s="66" t="s">
        <v>96</v>
      </c>
      <c r="AI12" s="66" t="s">
        <v>96</v>
      </c>
      <c r="AJ12" s="66" t="s">
        <v>96</v>
      </c>
      <c r="AK12" s="66" t="s">
        <v>96</v>
      </c>
      <c r="AL12" s="66" t="s">
        <v>96</v>
      </c>
      <c r="AM12" s="66" t="s">
        <v>96</v>
      </c>
      <c r="AN12" s="66" t="s">
        <v>96</v>
      </c>
      <c r="AO12" s="66" t="s">
        <v>96</v>
      </c>
      <c r="AP12" s="95" t="s">
        <v>96</v>
      </c>
      <c r="AQ12" s="66" t="s">
        <v>96</v>
      </c>
      <c r="AR12" s="66" t="s">
        <v>96</v>
      </c>
      <c r="AS12" s="66" t="s">
        <v>96</v>
      </c>
      <c r="AT12" s="66" t="s">
        <v>96</v>
      </c>
      <c r="AU12" s="66" t="s">
        <v>96</v>
      </c>
      <c r="AV12" s="66" t="s">
        <v>96</v>
      </c>
      <c r="AW12" s="66" t="s">
        <v>96</v>
      </c>
      <c r="AX12" s="66" t="s">
        <v>96</v>
      </c>
      <c r="AY12" s="66" t="s">
        <v>96</v>
      </c>
      <c r="AZ12" s="66" t="s">
        <v>96</v>
      </c>
      <c r="BA12" s="66" t="s">
        <v>96</v>
      </c>
      <c r="BB12" s="66" t="s">
        <v>96</v>
      </c>
      <c r="BC12" s="66" t="s">
        <v>96</v>
      </c>
      <c r="BD12" s="66" t="s">
        <v>96</v>
      </c>
      <c r="BE12" s="66" t="s">
        <v>96</v>
      </c>
      <c r="BF12" s="66" t="s">
        <v>96</v>
      </c>
      <c r="BG12" s="66" t="s">
        <v>96</v>
      </c>
      <c r="BH12" s="66" t="s">
        <v>96</v>
      </c>
      <c r="BI12" s="66" t="s">
        <v>96</v>
      </c>
      <c r="BJ12" s="66" t="s">
        <v>96</v>
      </c>
      <c r="BK12" s="66" t="s">
        <v>96</v>
      </c>
      <c r="BL12" s="66" t="s">
        <v>96</v>
      </c>
      <c r="BM12" s="70" t="s">
        <v>96</v>
      </c>
      <c r="BN12" s="66" t="s">
        <v>96</v>
      </c>
      <c r="BO12" s="95" t="s">
        <v>96</v>
      </c>
      <c r="BP12" s="66" t="s">
        <v>96</v>
      </c>
      <c r="BQ12" s="95" t="s">
        <v>96</v>
      </c>
      <c r="BR12" s="170"/>
      <c r="BS12" s="95">
        <v>90</v>
      </c>
      <c r="BT12" s="95">
        <v>90</v>
      </c>
      <c r="BU12" s="95">
        <v>45</v>
      </c>
      <c r="BV12" s="95">
        <v>4</v>
      </c>
      <c r="BW12" s="95">
        <v>34</v>
      </c>
      <c r="BX12" s="66" t="s">
        <v>96</v>
      </c>
      <c r="BY12" s="66" t="s">
        <v>96</v>
      </c>
      <c r="BZ12" s="66" t="s">
        <v>96</v>
      </c>
      <c r="CA12" s="66" t="s">
        <v>96</v>
      </c>
      <c r="CB12" s="66" t="s">
        <v>96</v>
      </c>
      <c r="CC12" s="66" t="s">
        <v>96</v>
      </c>
      <c r="CD12" s="66" t="s">
        <v>96</v>
      </c>
      <c r="CE12" s="66" t="s">
        <v>96</v>
      </c>
      <c r="CF12" s="66" t="s">
        <v>96</v>
      </c>
      <c r="CG12" s="66" t="s">
        <v>96</v>
      </c>
      <c r="CH12" s="66"/>
      <c r="CI12" s="66"/>
      <c r="CJ12" s="66"/>
      <c r="CK12" s="95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  <c r="DE12" s="66"/>
      <c r="DF12" s="66"/>
      <c r="DG12" s="66"/>
      <c r="DH12" s="70"/>
      <c r="DI12" s="66"/>
      <c r="DJ12" s="256"/>
      <c r="DK12" s="66"/>
      <c r="DL12" s="95"/>
      <c r="DM12" s="186"/>
      <c r="DN12" s="95"/>
      <c r="DO12" s="95"/>
      <c r="DP12" s="95" t="s">
        <v>85</v>
      </c>
      <c r="DQ12" s="95" t="s">
        <v>85</v>
      </c>
      <c r="DR12" s="95" t="s">
        <v>85</v>
      </c>
      <c r="DS12" s="66"/>
      <c r="DT12" s="66"/>
      <c r="DU12" s="66"/>
      <c r="DV12" s="66"/>
      <c r="DW12" s="66"/>
      <c r="DX12" s="66"/>
      <c r="DY12" s="66"/>
      <c r="DZ12" s="66"/>
      <c r="EA12" s="66"/>
      <c r="EB12" s="66"/>
      <c r="EC12" s="66"/>
      <c r="ED12" s="66"/>
      <c r="EE12" s="66"/>
      <c r="EF12" s="95"/>
      <c r="EG12" s="66"/>
      <c r="EH12" s="66"/>
      <c r="EI12" s="66"/>
      <c r="EJ12" s="66"/>
      <c r="EK12" s="66"/>
      <c r="EL12" s="66"/>
      <c r="EM12" s="66"/>
      <c r="EN12" s="66"/>
      <c r="EO12" s="66"/>
      <c r="EP12" s="66"/>
      <c r="EQ12" s="66"/>
      <c r="ER12" s="66"/>
      <c r="ES12" s="66"/>
      <c r="ET12" s="66"/>
      <c r="EU12" s="66"/>
      <c r="EV12" s="66"/>
      <c r="EW12" s="66"/>
      <c r="EX12" s="66"/>
      <c r="EY12" s="66"/>
      <c r="EZ12" s="66"/>
      <c r="FA12" s="66"/>
      <c r="FB12" s="66"/>
      <c r="FC12" s="70"/>
      <c r="FD12" s="66"/>
      <c r="FE12" s="70"/>
      <c r="FF12" s="322"/>
      <c r="FG12" s="329"/>
      <c r="FH12" s="334">
        <f t="shared" si="17"/>
        <v>3</v>
      </c>
      <c r="FI12" s="253">
        <f t="shared" si="18"/>
        <v>0</v>
      </c>
      <c r="FJ12" s="340">
        <f t="shared" si="19"/>
        <v>0</v>
      </c>
      <c r="FK12" s="201">
        <v>1</v>
      </c>
      <c r="FL12" s="201">
        <v>1</v>
      </c>
      <c r="FM12" s="201">
        <v>1</v>
      </c>
      <c r="FN12" s="66"/>
      <c r="FO12" s="66"/>
      <c r="FP12" s="66"/>
      <c r="FQ12" s="66"/>
      <c r="FR12" s="66"/>
      <c r="FS12" s="66"/>
      <c r="FT12" s="66"/>
      <c r="FU12" s="66"/>
      <c r="FV12" s="66"/>
      <c r="FW12" s="66"/>
      <c r="FX12" s="66"/>
      <c r="FY12" s="66"/>
      <c r="FZ12" s="66"/>
      <c r="GA12" s="66"/>
      <c r="GB12" s="66"/>
      <c r="GC12" s="66"/>
      <c r="GD12" s="66"/>
      <c r="GE12" s="66"/>
      <c r="GF12" s="66"/>
      <c r="GG12" s="66"/>
      <c r="GH12" s="66"/>
      <c r="GI12" s="66"/>
      <c r="GJ12" s="66"/>
      <c r="GK12" s="66"/>
      <c r="GL12" s="66"/>
      <c r="GM12" s="66"/>
      <c r="GN12" s="66"/>
      <c r="GO12" s="66"/>
      <c r="GP12" s="70"/>
      <c r="GQ12" s="66"/>
      <c r="GR12" s="66"/>
      <c r="GS12" s="66"/>
      <c r="GT12" s="66"/>
      <c r="GU12" s="70"/>
      <c r="GV12" s="66"/>
      <c r="GW12" s="66"/>
      <c r="GX12" s="70"/>
      <c r="GY12" s="66"/>
      <c r="GZ12" s="66"/>
      <c r="HA12" s="66"/>
      <c r="HB12" s="66"/>
      <c r="HC12" s="66"/>
      <c r="HD12" s="97"/>
      <c r="HE12" s="265"/>
      <c r="HF12" s="265"/>
      <c r="HG12" s="265"/>
      <c r="HH12" s="265"/>
      <c r="HI12" s="265"/>
      <c r="HJ12" s="265"/>
      <c r="HK12" s="265"/>
      <c r="HL12" s="265"/>
      <c r="HM12" s="265"/>
      <c r="HN12" s="265"/>
      <c r="HO12" s="265"/>
      <c r="HP12" s="265"/>
      <c r="HQ12" s="265"/>
      <c r="HR12" s="265"/>
      <c r="HS12" s="265"/>
      <c r="HT12" s="265"/>
      <c r="HU12" s="265"/>
      <c r="HV12" s="265"/>
      <c r="HW12" s="265"/>
      <c r="HX12" s="265"/>
      <c r="HY12" s="265"/>
      <c r="HZ12" s="265"/>
      <c r="IA12" s="265"/>
      <c r="IB12" s="265"/>
      <c r="IC12" s="265"/>
      <c r="ID12" s="265"/>
      <c r="IE12" s="265"/>
      <c r="IF12" s="265"/>
      <c r="IG12" s="9"/>
      <c r="IH12" s="9"/>
      <c r="II12" s="9"/>
      <c r="IJ12" s="9"/>
      <c r="IK12" s="265"/>
      <c r="IL12" s="265"/>
      <c r="IM12" s="265"/>
      <c r="IN12" s="265"/>
      <c r="IO12" s="265"/>
      <c r="IP12" s="265"/>
      <c r="IQ12" s="265"/>
      <c r="IR12" s="265"/>
      <c r="IS12" s="265"/>
      <c r="IT12" s="265"/>
      <c r="IU12" s="265"/>
      <c r="IV12" s="265"/>
    </row>
    <row r="13" spans="1:256" s="135" customFormat="1" ht="12.75">
      <c r="A13" s="199" t="s">
        <v>123</v>
      </c>
      <c r="B13" s="124" t="s">
        <v>144</v>
      </c>
      <c r="C13" s="355">
        <f t="shared" si="20"/>
        <v>4</v>
      </c>
      <c r="D13" s="354">
        <f t="shared" si="21"/>
        <v>4</v>
      </c>
      <c r="E13" s="356">
        <f t="shared" si="11"/>
        <v>4</v>
      </c>
      <c r="F13" s="354">
        <f t="shared" si="12"/>
        <v>0</v>
      </c>
      <c r="G13" s="354">
        <f t="shared" si="22"/>
        <v>0</v>
      </c>
      <c r="H13" s="356">
        <f t="shared" si="23"/>
        <v>0</v>
      </c>
      <c r="I13" s="352">
        <f t="shared" si="24"/>
        <v>360</v>
      </c>
      <c r="J13" s="129">
        <f t="shared" si="13"/>
        <v>90</v>
      </c>
      <c r="K13" s="129">
        <f>ABS(I13*100/I1)</f>
        <v>8.695652173913043</v>
      </c>
      <c r="L13" s="128">
        <v>4</v>
      </c>
      <c r="M13" s="128">
        <f t="shared" si="25"/>
        <v>4</v>
      </c>
      <c r="N13" s="352">
        <f t="shared" si="26"/>
        <v>0</v>
      </c>
      <c r="O13" s="128">
        <f t="shared" si="27"/>
        <v>0</v>
      </c>
      <c r="P13" s="128">
        <f t="shared" si="28"/>
        <v>0</v>
      </c>
      <c r="Q13" s="128">
        <f t="shared" si="29"/>
        <v>0</v>
      </c>
      <c r="R13" s="130">
        <f t="shared" si="14"/>
        <v>3</v>
      </c>
      <c r="S13" s="127">
        <f t="shared" si="15"/>
        <v>0</v>
      </c>
      <c r="T13" s="127">
        <f t="shared" si="16"/>
        <v>0</v>
      </c>
      <c r="U13" s="127">
        <f t="shared" si="30"/>
        <v>0</v>
      </c>
      <c r="V13" s="131">
        <f>GOLS!C13</f>
        <v>0</v>
      </c>
      <c r="W13" s="93"/>
      <c r="X13" s="95" t="s">
        <v>79</v>
      </c>
      <c r="Y13" s="95" t="s">
        <v>79</v>
      </c>
      <c r="Z13" s="95" t="s">
        <v>79</v>
      </c>
      <c r="AA13" s="95" t="s">
        <v>79</v>
      </c>
      <c r="AB13" s="95" t="s">
        <v>96</v>
      </c>
      <c r="AC13" s="66" t="s">
        <v>96</v>
      </c>
      <c r="AD13" s="66" t="s">
        <v>96</v>
      </c>
      <c r="AE13" s="66" t="s">
        <v>96</v>
      </c>
      <c r="AF13" s="66" t="s">
        <v>96</v>
      </c>
      <c r="AG13" s="66" t="s">
        <v>96</v>
      </c>
      <c r="AH13" s="66" t="s">
        <v>96</v>
      </c>
      <c r="AI13" s="66" t="s">
        <v>96</v>
      </c>
      <c r="AJ13" s="66" t="s">
        <v>96</v>
      </c>
      <c r="AK13" s="66" t="s">
        <v>96</v>
      </c>
      <c r="AL13" s="66" t="s">
        <v>96</v>
      </c>
      <c r="AM13" s="66" t="s">
        <v>96</v>
      </c>
      <c r="AN13" s="66" t="s">
        <v>96</v>
      </c>
      <c r="AO13" s="66" t="s">
        <v>96</v>
      </c>
      <c r="AP13" s="95" t="s">
        <v>96</v>
      </c>
      <c r="AQ13" s="66" t="s">
        <v>96</v>
      </c>
      <c r="AR13" s="66" t="s">
        <v>96</v>
      </c>
      <c r="AS13" s="66" t="s">
        <v>96</v>
      </c>
      <c r="AT13" s="66" t="s">
        <v>96</v>
      </c>
      <c r="AU13" s="66" t="s">
        <v>96</v>
      </c>
      <c r="AV13" s="66" t="s">
        <v>96</v>
      </c>
      <c r="AW13" s="66" t="s">
        <v>96</v>
      </c>
      <c r="AX13" s="66" t="s">
        <v>96</v>
      </c>
      <c r="AY13" s="66" t="s">
        <v>96</v>
      </c>
      <c r="AZ13" s="66" t="s">
        <v>96</v>
      </c>
      <c r="BA13" s="66" t="s">
        <v>96</v>
      </c>
      <c r="BB13" s="66" t="s">
        <v>96</v>
      </c>
      <c r="BC13" s="66" t="s">
        <v>96</v>
      </c>
      <c r="BD13" s="66" t="s">
        <v>96</v>
      </c>
      <c r="BE13" s="66" t="s">
        <v>96</v>
      </c>
      <c r="BF13" s="66" t="s">
        <v>96</v>
      </c>
      <c r="BG13" s="66" t="s">
        <v>96</v>
      </c>
      <c r="BH13" s="66" t="s">
        <v>96</v>
      </c>
      <c r="BI13" s="66" t="s">
        <v>96</v>
      </c>
      <c r="BJ13" s="66" t="s">
        <v>96</v>
      </c>
      <c r="BK13" s="66" t="s">
        <v>96</v>
      </c>
      <c r="BL13" s="66" t="s">
        <v>96</v>
      </c>
      <c r="BM13" s="70" t="s">
        <v>96</v>
      </c>
      <c r="BN13" s="66" t="s">
        <v>96</v>
      </c>
      <c r="BO13" s="95" t="s">
        <v>96</v>
      </c>
      <c r="BP13" s="66" t="s">
        <v>96</v>
      </c>
      <c r="BQ13" s="95" t="s">
        <v>96</v>
      </c>
      <c r="BR13" s="170"/>
      <c r="BS13" s="95">
        <v>90</v>
      </c>
      <c r="BT13" s="95">
        <v>90</v>
      </c>
      <c r="BU13" s="95">
        <v>90</v>
      </c>
      <c r="BV13" s="95">
        <v>90</v>
      </c>
      <c r="BW13" s="95"/>
      <c r="BX13" s="66" t="s">
        <v>96</v>
      </c>
      <c r="BY13" s="66" t="s">
        <v>96</v>
      </c>
      <c r="BZ13" s="66" t="s">
        <v>96</v>
      </c>
      <c r="CA13" s="66" t="s">
        <v>96</v>
      </c>
      <c r="CB13" s="66" t="s">
        <v>96</v>
      </c>
      <c r="CC13" s="66" t="s">
        <v>96</v>
      </c>
      <c r="CD13" s="66" t="s">
        <v>96</v>
      </c>
      <c r="CE13" s="66" t="s">
        <v>96</v>
      </c>
      <c r="CF13" s="66" t="s">
        <v>96</v>
      </c>
      <c r="CG13" s="66" t="s">
        <v>96</v>
      </c>
      <c r="CH13" s="66"/>
      <c r="CI13" s="66"/>
      <c r="CJ13" s="66"/>
      <c r="CK13" s="95"/>
      <c r="CL13" s="66"/>
      <c r="CM13" s="66"/>
      <c r="CN13" s="66"/>
      <c r="CO13" s="66"/>
      <c r="CP13" s="66"/>
      <c r="CQ13" s="66"/>
      <c r="CR13" s="66"/>
      <c r="CS13" s="66"/>
      <c r="CT13" s="66"/>
      <c r="CU13" s="66"/>
      <c r="CV13" s="66"/>
      <c r="CW13" s="66"/>
      <c r="CX13" s="66"/>
      <c r="CY13" s="66"/>
      <c r="CZ13" s="66"/>
      <c r="DA13" s="66"/>
      <c r="DB13" s="66"/>
      <c r="DC13" s="66"/>
      <c r="DD13" s="66"/>
      <c r="DE13" s="66"/>
      <c r="DF13" s="66"/>
      <c r="DG13" s="66"/>
      <c r="DH13" s="70"/>
      <c r="DI13" s="66"/>
      <c r="DJ13" s="256"/>
      <c r="DK13" s="66"/>
      <c r="DL13" s="95"/>
      <c r="DM13" s="186"/>
      <c r="DN13" s="95"/>
      <c r="DO13" s="95"/>
      <c r="DP13" s="95"/>
      <c r="DQ13" s="95"/>
      <c r="DR13" s="95"/>
      <c r="DS13" s="66"/>
      <c r="DT13" s="66"/>
      <c r="DU13" s="66"/>
      <c r="DV13" s="66"/>
      <c r="DW13" s="66"/>
      <c r="DX13" s="66"/>
      <c r="DY13" s="66"/>
      <c r="DZ13" s="66"/>
      <c r="EA13" s="66"/>
      <c r="EB13" s="66"/>
      <c r="EC13" s="66"/>
      <c r="ED13" s="66"/>
      <c r="EE13" s="66"/>
      <c r="EF13" s="66"/>
      <c r="EG13" s="66"/>
      <c r="EH13" s="66"/>
      <c r="EI13" s="66"/>
      <c r="EJ13" s="66"/>
      <c r="EK13" s="66"/>
      <c r="EL13" s="66"/>
      <c r="EM13" s="66"/>
      <c r="EN13" s="66"/>
      <c r="EO13" s="66"/>
      <c r="EP13" s="66"/>
      <c r="EQ13" s="66"/>
      <c r="ER13" s="66"/>
      <c r="ES13" s="66"/>
      <c r="ET13" s="66"/>
      <c r="EU13" s="66"/>
      <c r="EV13" s="66"/>
      <c r="EW13" s="66"/>
      <c r="EX13" s="66"/>
      <c r="EY13" s="66"/>
      <c r="EZ13" s="66"/>
      <c r="FA13" s="66"/>
      <c r="FB13" s="66"/>
      <c r="FC13" s="70"/>
      <c r="FD13" s="66"/>
      <c r="FE13" s="70"/>
      <c r="FF13" s="7"/>
      <c r="FG13" s="328"/>
      <c r="FH13" s="334">
        <f t="shared" si="17"/>
        <v>3</v>
      </c>
      <c r="FI13" s="253">
        <f t="shared" si="18"/>
        <v>0</v>
      </c>
      <c r="FJ13" s="340">
        <f t="shared" si="19"/>
        <v>0</v>
      </c>
      <c r="FK13" s="257">
        <v>1</v>
      </c>
      <c r="FL13" s="201">
        <v>1</v>
      </c>
      <c r="FM13" s="95"/>
      <c r="FN13" s="201">
        <v>1</v>
      </c>
      <c r="FO13" s="66"/>
      <c r="FP13" s="66"/>
      <c r="FQ13" s="66"/>
      <c r="FR13" s="66"/>
      <c r="FS13" s="66"/>
      <c r="FT13" s="66"/>
      <c r="FU13" s="66"/>
      <c r="FV13" s="66"/>
      <c r="FW13" s="66"/>
      <c r="FX13" s="66"/>
      <c r="FY13" s="66"/>
      <c r="FZ13" s="66"/>
      <c r="GA13" s="66"/>
      <c r="GB13" s="66"/>
      <c r="GC13" s="66"/>
      <c r="GD13" s="66"/>
      <c r="GE13" s="66"/>
      <c r="GF13" s="66"/>
      <c r="GG13" s="66"/>
      <c r="GH13" s="66"/>
      <c r="GI13" s="66"/>
      <c r="GJ13" s="66"/>
      <c r="GK13" s="66"/>
      <c r="GL13" s="66"/>
      <c r="GM13" s="66"/>
      <c r="GN13" s="66"/>
      <c r="GO13" s="66"/>
      <c r="GP13" s="66"/>
      <c r="GQ13" s="66"/>
      <c r="GR13" s="66"/>
      <c r="GS13" s="66"/>
      <c r="GT13" s="66"/>
      <c r="GU13" s="70"/>
      <c r="GV13" s="66"/>
      <c r="GW13" s="66"/>
      <c r="GX13" s="70"/>
      <c r="GY13" s="66"/>
      <c r="GZ13" s="66"/>
      <c r="HA13" s="66"/>
      <c r="HB13" s="66"/>
      <c r="HC13" s="66"/>
      <c r="HD13" s="97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  <c r="IT13" s="9"/>
      <c r="IU13" s="9"/>
      <c r="IV13" s="9"/>
    </row>
    <row r="14" spans="1:256" s="134" customFormat="1" ht="12.75" customHeight="1">
      <c r="A14" s="199" t="s">
        <v>124</v>
      </c>
      <c r="B14" s="124" t="s">
        <v>146</v>
      </c>
      <c r="C14" s="355">
        <f t="shared" si="20"/>
        <v>1</v>
      </c>
      <c r="D14" s="354">
        <f t="shared" si="21"/>
        <v>1</v>
      </c>
      <c r="E14" s="356">
        <f t="shared" si="11"/>
        <v>0</v>
      </c>
      <c r="F14" s="354">
        <f t="shared" si="12"/>
        <v>1</v>
      </c>
      <c r="G14" s="354">
        <f t="shared" si="22"/>
        <v>0</v>
      </c>
      <c r="H14" s="356">
        <f t="shared" si="23"/>
        <v>0</v>
      </c>
      <c r="I14" s="352">
        <f t="shared" si="24"/>
        <v>44</v>
      </c>
      <c r="J14" s="129">
        <f t="shared" si="13"/>
        <v>44</v>
      </c>
      <c r="K14" s="129">
        <f>ABS(I14*100/I1)</f>
        <v>1.0628019323671498</v>
      </c>
      <c r="L14" s="128">
        <v>20</v>
      </c>
      <c r="M14" s="128">
        <f t="shared" si="25"/>
        <v>1</v>
      </c>
      <c r="N14" s="352">
        <f t="shared" si="26"/>
        <v>19</v>
      </c>
      <c r="O14" s="128">
        <f t="shared" si="27"/>
        <v>0</v>
      </c>
      <c r="P14" s="128">
        <f t="shared" si="28"/>
        <v>19</v>
      </c>
      <c r="Q14" s="128">
        <f t="shared" si="29"/>
        <v>0</v>
      </c>
      <c r="R14" s="130">
        <f t="shared" si="14"/>
        <v>1</v>
      </c>
      <c r="S14" s="127">
        <f t="shared" si="15"/>
        <v>0</v>
      </c>
      <c r="T14" s="127">
        <f t="shared" si="16"/>
        <v>0</v>
      </c>
      <c r="U14" s="127">
        <f t="shared" si="30"/>
        <v>0</v>
      </c>
      <c r="V14" s="131">
        <f>GOLS!C14</f>
        <v>0</v>
      </c>
      <c r="W14" s="93"/>
      <c r="X14" s="95" t="s">
        <v>79</v>
      </c>
      <c r="Y14" s="95" t="s">
        <v>82</v>
      </c>
      <c r="Z14" s="95" t="s">
        <v>82</v>
      </c>
      <c r="AA14" s="95" t="s">
        <v>82</v>
      </c>
      <c r="AB14" s="95" t="s">
        <v>82</v>
      </c>
      <c r="AC14" s="66" t="s">
        <v>82</v>
      </c>
      <c r="AD14" s="66" t="s">
        <v>82</v>
      </c>
      <c r="AE14" s="66" t="s">
        <v>82</v>
      </c>
      <c r="AF14" s="66" t="s">
        <v>82</v>
      </c>
      <c r="AG14" s="66" t="s">
        <v>82</v>
      </c>
      <c r="AH14" s="66" t="s">
        <v>82</v>
      </c>
      <c r="AI14" s="66" t="s">
        <v>82</v>
      </c>
      <c r="AJ14" s="66" t="s">
        <v>82</v>
      </c>
      <c r="AK14" s="66" t="s">
        <v>82</v>
      </c>
      <c r="AL14" s="66" t="s">
        <v>82</v>
      </c>
      <c r="AM14" s="66" t="s">
        <v>82</v>
      </c>
      <c r="AN14" s="66" t="s">
        <v>82</v>
      </c>
      <c r="AO14" s="66" t="s">
        <v>82</v>
      </c>
      <c r="AP14" s="66" t="s">
        <v>82</v>
      </c>
      <c r="AQ14" s="66" t="s">
        <v>82</v>
      </c>
      <c r="AR14" s="66" t="s">
        <v>96</v>
      </c>
      <c r="AS14" s="66" t="s">
        <v>96</v>
      </c>
      <c r="AT14" s="66" t="s">
        <v>96</v>
      </c>
      <c r="AU14" s="66" t="s">
        <v>96</v>
      </c>
      <c r="AV14" s="66" t="s">
        <v>96</v>
      </c>
      <c r="AW14" s="66" t="s">
        <v>96</v>
      </c>
      <c r="AX14" s="66" t="s">
        <v>96</v>
      </c>
      <c r="AY14" s="66" t="s">
        <v>96</v>
      </c>
      <c r="AZ14" s="66" t="s">
        <v>96</v>
      </c>
      <c r="BA14" s="66" t="s">
        <v>96</v>
      </c>
      <c r="BB14" s="66" t="s">
        <v>96</v>
      </c>
      <c r="BC14" s="66" t="s">
        <v>96</v>
      </c>
      <c r="BD14" s="66" t="s">
        <v>96</v>
      </c>
      <c r="BE14" s="66" t="s">
        <v>96</v>
      </c>
      <c r="BF14" s="66" t="s">
        <v>96</v>
      </c>
      <c r="BG14" s="66" t="s">
        <v>96</v>
      </c>
      <c r="BH14" s="66" t="s">
        <v>96</v>
      </c>
      <c r="BI14" s="66" t="s">
        <v>96</v>
      </c>
      <c r="BJ14" s="66" t="s">
        <v>96</v>
      </c>
      <c r="BK14" s="66" t="s">
        <v>96</v>
      </c>
      <c r="BL14" s="66" t="s">
        <v>96</v>
      </c>
      <c r="BM14" s="70" t="s">
        <v>96</v>
      </c>
      <c r="BN14" s="66" t="s">
        <v>96</v>
      </c>
      <c r="BO14" s="95" t="s">
        <v>96</v>
      </c>
      <c r="BP14" s="66" t="s">
        <v>96</v>
      </c>
      <c r="BQ14" s="95" t="s">
        <v>96</v>
      </c>
      <c r="BR14" s="170"/>
      <c r="BS14" s="95">
        <v>44</v>
      </c>
      <c r="BT14" s="95"/>
      <c r="BU14" s="95"/>
      <c r="BV14" s="95"/>
      <c r="BW14" s="95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6"/>
      <c r="DE14" s="66"/>
      <c r="DF14" s="66"/>
      <c r="DG14" s="66"/>
      <c r="DH14" s="70"/>
      <c r="DI14" s="66"/>
      <c r="DJ14" s="256"/>
      <c r="DK14" s="66"/>
      <c r="DL14" s="95"/>
      <c r="DM14" s="186"/>
      <c r="DN14" s="95" t="s">
        <v>84</v>
      </c>
      <c r="DO14" s="95"/>
      <c r="DP14" s="95"/>
      <c r="DQ14" s="95"/>
      <c r="DR14" s="95"/>
      <c r="DS14" s="66"/>
      <c r="DT14" s="66"/>
      <c r="DU14" s="66"/>
      <c r="DV14" s="66"/>
      <c r="DW14" s="66"/>
      <c r="DX14" s="66"/>
      <c r="DY14" s="66"/>
      <c r="DZ14" s="66"/>
      <c r="EA14" s="66"/>
      <c r="EB14" s="66"/>
      <c r="EC14" s="66"/>
      <c r="ED14" s="66"/>
      <c r="EE14" s="66"/>
      <c r="EF14" s="66"/>
      <c r="EG14" s="66"/>
      <c r="EH14" s="66"/>
      <c r="EI14" s="66"/>
      <c r="EJ14" s="66"/>
      <c r="EK14" s="66"/>
      <c r="EL14" s="66"/>
      <c r="EM14" s="66"/>
      <c r="EN14" s="66"/>
      <c r="EO14" s="66"/>
      <c r="EP14" s="66"/>
      <c r="EQ14" s="66"/>
      <c r="ER14" s="66"/>
      <c r="ES14" s="66"/>
      <c r="ET14" s="66"/>
      <c r="EU14" s="66"/>
      <c r="EV14" s="66"/>
      <c r="EW14" s="66"/>
      <c r="EX14" s="66"/>
      <c r="EY14" s="66"/>
      <c r="EZ14" s="66"/>
      <c r="FA14" s="66"/>
      <c r="FB14" s="66"/>
      <c r="FC14" s="70"/>
      <c r="FD14" s="66"/>
      <c r="FE14" s="70"/>
      <c r="FF14" s="322"/>
      <c r="FG14" s="329"/>
      <c r="FH14" s="334">
        <f t="shared" si="17"/>
        <v>1</v>
      </c>
      <c r="FI14" s="253">
        <f t="shared" si="18"/>
        <v>0</v>
      </c>
      <c r="FJ14" s="340">
        <f t="shared" si="19"/>
        <v>0</v>
      </c>
      <c r="FK14" s="257">
        <v>1</v>
      </c>
      <c r="FL14" s="66"/>
      <c r="FM14" s="66"/>
      <c r="FN14" s="66"/>
      <c r="FO14" s="66"/>
      <c r="FP14" s="95"/>
      <c r="FQ14" s="95"/>
      <c r="FR14" s="66"/>
      <c r="FS14" s="66"/>
      <c r="FT14" s="66"/>
      <c r="FU14" s="66"/>
      <c r="FV14" s="66"/>
      <c r="FW14" s="66"/>
      <c r="FX14" s="66"/>
      <c r="FY14" s="66"/>
      <c r="FZ14" s="66"/>
      <c r="GA14" s="66"/>
      <c r="GB14" s="66"/>
      <c r="GC14" s="66"/>
      <c r="GD14" s="66"/>
      <c r="GE14" s="66"/>
      <c r="GF14" s="95"/>
      <c r="GG14" s="66"/>
      <c r="GH14" s="66"/>
      <c r="GI14" s="66"/>
      <c r="GJ14" s="66"/>
      <c r="GK14" s="66"/>
      <c r="GL14" s="66"/>
      <c r="GM14" s="66"/>
      <c r="GN14" s="66"/>
      <c r="GO14" s="66"/>
      <c r="GP14" s="66"/>
      <c r="GQ14" s="66"/>
      <c r="GR14" s="66"/>
      <c r="GS14" s="66"/>
      <c r="GT14" s="66"/>
      <c r="GU14" s="70"/>
      <c r="GV14" s="66"/>
      <c r="GW14" s="66"/>
      <c r="GX14" s="70"/>
      <c r="GY14" s="66"/>
      <c r="GZ14" s="66"/>
      <c r="HA14" s="66"/>
      <c r="HB14" s="66"/>
      <c r="HC14" s="66"/>
      <c r="HD14" s="97"/>
      <c r="HE14" s="265"/>
      <c r="HF14" s="265"/>
      <c r="HG14" s="265"/>
      <c r="HH14" s="265"/>
      <c r="HI14" s="265"/>
      <c r="HJ14" s="265"/>
      <c r="HK14" s="265"/>
      <c r="HL14" s="265"/>
      <c r="HM14" s="265"/>
      <c r="HN14" s="265"/>
      <c r="HO14" s="265"/>
      <c r="HP14" s="265"/>
      <c r="HQ14" s="265"/>
      <c r="HR14" s="265"/>
      <c r="HS14" s="265"/>
      <c r="HT14" s="265"/>
      <c r="HU14" s="265"/>
      <c r="HV14" s="265"/>
      <c r="HW14" s="265"/>
      <c r="HX14" s="265"/>
      <c r="HY14" s="265"/>
      <c r="HZ14" s="265"/>
      <c r="IA14" s="265"/>
      <c r="IB14" s="265"/>
      <c r="IC14" s="265"/>
      <c r="ID14" s="265"/>
      <c r="IE14" s="265"/>
      <c r="IF14" s="265"/>
      <c r="IG14" s="9"/>
      <c r="IH14" s="9"/>
      <c r="II14" s="9"/>
      <c r="IJ14" s="9"/>
      <c r="IK14" s="265"/>
      <c r="IL14" s="265"/>
      <c r="IM14" s="265"/>
      <c r="IN14" s="265"/>
      <c r="IO14" s="265"/>
      <c r="IP14" s="265"/>
      <c r="IQ14" s="265"/>
      <c r="IR14" s="265"/>
      <c r="IS14" s="265"/>
      <c r="IT14" s="265"/>
      <c r="IU14" s="265"/>
      <c r="IV14" s="265"/>
    </row>
    <row r="15" spans="1:256" s="135" customFormat="1" ht="12.75">
      <c r="A15" s="199" t="s">
        <v>125</v>
      </c>
      <c r="B15" s="124" t="s">
        <v>144</v>
      </c>
      <c r="C15" s="355">
        <f t="shared" si="20"/>
        <v>40</v>
      </c>
      <c r="D15" s="354">
        <f t="shared" si="21"/>
        <v>40</v>
      </c>
      <c r="E15" s="356">
        <f t="shared" si="11"/>
        <v>35</v>
      </c>
      <c r="F15" s="354">
        <f t="shared" si="12"/>
        <v>0</v>
      </c>
      <c r="G15" s="354">
        <f t="shared" si="22"/>
        <v>0</v>
      </c>
      <c r="H15" s="356">
        <f t="shared" si="23"/>
        <v>3</v>
      </c>
      <c r="I15" s="352">
        <f t="shared" si="24"/>
        <v>3509</v>
      </c>
      <c r="J15" s="129">
        <f t="shared" si="13"/>
        <v>87.725</v>
      </c>
      <c r="K15" s="129">
        <f>ABS(I15*100/I1)</f>
        <v>84.7584541062802</v>
      </c>
      <c r="L15" s="128">
        <f>K1-2</f>
        <v>44</v>
      </c>
      <c r="M15" s="128">
        <f t="shared" si="25"/>
        <v>41</v>
      </c>
      <c r="N15" s="352">
        <f t="shared" si="26"/>
        <v>3</v>
      </c>
      <c r="O15" s="128">
        <f t="shared" si="27"/>
        <v>0</v>
      </c>
      <c r="P15" s="128">
        <f t="shared" si="28"/>
        <v>0</v>
      </c>
      <c r="Q15" s="128">
        <f t="shared" si="29"/>
        <v>3</v>
      </c>
      <c r="R15" s="130">
        <f t="shared" si="14"/>
        <v>6</v>
      </c>
      <c r="S15" s="127">
        <f t="shared" si="15"/>
        <v>2</v>
      </c>
      <c r="T15" s="127">
        <f t="shared" si="16"/>
        <v>1</v>
      </c>
      <c r="U15" s="127">
        <f t="shared" si="30"/>
        <v>3</v>
      </c>
      <c r="V15" s="131">
        <f>GOLS!C15</f>
        <v>2</v>
      </c>
      <c r="W15" s="93"/>
      <c r="X15" s="95" t="s">
        <v>83</v>
      </c>
      <c r="Y15" s="95" t="s">
        <v>83</v>
      </c>
      <c r="Z15" s="95" t="s">
        <v>79</v>
      </c>
      <c r="AA15" s="95" t="s">
        <v>79</v>
      </c>
      <c r="AB15" s="95" t="s">
        <v>79</v>
      </c>
      <c r="AC15" s="66" t="s">
        <v>79</v>
      </c>
      <c r="AD15" s="66" t="s">
        <v>79</v>
      </c>
      <c r="AE15" s="66" t="s">
        <v>79</v>
      </c>
      <c r="AF15" s="66" t="s">
        <v>79</v>
      </c>
      <c r="AG15" s="66" t="s">
        <v>79</v>
      </c>
      <c r="AH15" s="227" t="s">
        <v>94</v>
      </c>
      <c r="AI15" s="66" t="s">
        <v>78</v>
      </c>
      <c r="AJ15" s="66" t="s">
        <v>79</v>
      </c>
      <c r="AK15" s="66" t="s">
        <v>79</v>
      </c>
      <c r="AL15" s="66" t="s">
        <v>79</v>
      </c>
      <c r="AM15" s="66" t="s">
        <v>79</v>
      </c>
      <c r="AN15" s="66" t="s">
        <v>79</v>
      </c>
      <c r="AO15" s="66" t="s">
        <v>79</v>
      </c>
      <c r="AP15" s="227" t="s">
        <v>94</v>
      </c>
      <c r="AQ15" s="66" t="s">
        <v>79</v>
      </c>
      <c r="AR15" s="66" t="s">
        <v>79</v>
      </c>
      <c r="AS15" s="66" t="s">
        <v>79</v>
      </c>
      <c r="AT15" s="66" t="s">
        <v>79</v>
      </c>
      <c r="AU15" s="66" t="s">
        <v>79</v>
      </c>
      <c r="AV15" s="66" t="s">
        <v>79</v>
      </c>
      <c r="AW15" s="66" t="s">
        <v>79</v>
      </c>
      <c r="AX15" s="66" t="s">
        <v>79</v>
      </c>
      <c r="AY15" s="66" t="s">
        <v>79</v>
      </c>
      <c r="AZ15" s="66" t="s">
        <v>79</v>
      </c>
      <c r="BA15" s="66" t="s">
        <v>79</v>
      </c>
      <c r="BB15" s="66" t="s">
        <v>79</v>
      </c>
      <c r="BC15" s="66" t="s">
        <v>79</v>
      </c>
      <c r="BD15" s="66" t="s">
        <v>79</v>
      </c>
      <c r="BE15" s="66" t="s">
        <v>79</v>
      </c>
      <c r="BF15" s="66" t="s">
        <v>79</v>
      </c>
      <c r="BG15" s="66" t="s">
        <v>79</v>
      </c>
      <c r="BH15" s="66" t="s">
        <v>79</v>
      </c>
      <c r="BI15" s="66" t="s">
        <v>79</v>
      </c>
      <c r="BJ15" s="227" t="s">
        <v>94</v>
      </c>
      <c r="BK15" s="66" t="s">
        <v>79</v>
      </c>
      <c r="BL15" s="70" t="s">
        <v>79</v>
      </c>
      <c r="BM15" s="70" t="s">
        <v>79</v>
      </c>
      <c r="BN15" s="66" t="s">
        <v>79</v>
      </c>
      <c r="BO15" s="256" t="s">
        <v>79</v>
      </c>
      <c r="BP15" s="7" t="s">
        <v>79</v>
      </c>
      <c r="BQ15" s="6" t="s">
        <v>79</v>
      </c>
      <c r="BR15" s="170"/>
      <c r="BS15" s="95"/>
      <c r="BT15" s="95"/>
      <c r="BU15" s="95">
        <v>90</v>
      </c>
      <c r="BV15" s="95">
        <v>90</v>
      </c>
      <c r="BW15" s="95">
        <v>90</v>
      </c>
      <c r="BX15" s="66">
        <v>90</v>
      </c>
      <c r="BY15" s="66">
        <v>90</v>
      </c>
      <c r="BZ15" s="66">
        <v>90</v>
      </c>
      <c r="CA15" s="66">
        <v>90</v>
      </c>
      <c r="CB15" s="250">
        <v>48</v>
      </c>
      <c r="CC15" s="227" t="s">
        <v>94</v>
      </c>
      <c r="CD15" s="66"/>
      <c r="CE15" s="66">
        <v>90</v>
      </c>
      <c r="CF15" s="66">
        <v>90</v>
      </c>
      <c r="CG15" s="66">
        <v>90</v>
      </c>
      <c r="CH15" s="66">
        <v>90</v>
      </c>
      <c r="CI15" s="66">
        <v>90</v>
      </c>
      <c r="CJ15" s="250">
        <v>42</v>
      </c>
      <c r="CK15" s="227" t="s">
        <v>94</v>
      </c>
      <c r="CL15" s="66">
        <v>90</v>
      </c>
      <c r="CM15" s="66">
        <v>90</v>
      </c>
      <c r="CN15" s="66">
        <v>90</v>
      </c>
      <c r="CO15" s="66">
        <v>90</v>
      </c>
      <c r="CP15" s="66">
        <v>90</v>
      </c>
      <c r="CQ15" s="66">
        <v>90</v>
      </c>
      <c r="CR15" s="66">
        <v>90</v>
      </c>
      <c r="CS15" s="66">
        <v>90</v>
      </c>
      <c r="CT15" s="66">
        <v>90</v>
      </c>
      <c r="CU15" s="66">
        <v>90</v>
      </c>
      <c r="CV15" s="66">
        <v>90</v>
      </c>
      <c r="CW15" s="66">
        <v>90</v>
      </c>
      <c r="CX15" s="66">
        <v>90</v>
      </c>
      <c r="CY15" s="66">
        <v>90</v>
      </c>
      <c r="CZ15" s="66">
        <v>90</v>
      </c>
      <c r="DA15" s="66">
        <v>90</v>
      </c>
      <c r="DB15" s="66">
        <v>90</v>
      </c>
      <c r="DC15" s="66">
        <v>90</v>
      </c>
      <c r="DD15" s="268">
        <v>89</v>
      </c>
      <c r="DE15" s="227" t="s">
        <v>94</v>
      </c>
      <c r="DF15" s="66">
        <v>90</v>
      </c>
      <c r="DG15" s="70">
        <v>90</v>
      </c>
      <c r="DH15" s="70">
        <v>90</v>
      </c>
      <c r="DI15" s="66">
        <v>90</v>
      </c>
      <c r="DJ15" s="256">
        <v>90</v>
      </c>
      <c r="DK15" s="7">
        <v>90</v>
      </c>
      <c r="DL15" s="6">
        <v>90</v>
      </c>
      <c r="DM15" s="186"/>
      <c r="DN15" s="95"/>
      <c r="DO15" s="95"/>
      <c r="DP15" s="95"/>
      <c r="DQ15" s="95"/>
      <c r="DR15" s="95"/>
      <c r="DS15" s="66"/>
      <c r="DT15" s="66"/>
      <c r="DU15" s="66"/>
      <c r="DV15" s="66"/>
      <c r="DW15" s="66"/>
      <c r="DX15" s="66"/>
      <c r="DY15" s="66"/>
      <c r="DZ15" s="66"/>
      <c r="EA15" s="66"/>
      <c r="EB15" s="66"/>
      <c r="EC15" s="66"/>
      <c r="ED15" s="66"/>
      <c r="EE15" s="66"/>
      <c r="EF15" s="66"/>
      <c r="EG15" s="66"/>
      <c r="EH15" s="66"/>
      <c r="EI15" s="66"/>
      <c r="EJ15" s="66"/>
      <c r="EK15" s="66"/>
      <c r="EL15" s="66"/>
      <c r="EM15" s="66"/>
      <c r="EN15" s="66"/>
      <c r="EO15" s="66"/>
      <c r="EP15" s="66"/>
      <c r="EQ15" s="66"/>
      <c r="ER15" s="66"/>
      <c r="ES15" s="66"/>
      <c r="ET15" s="66"/>
      <c r="EU15" s="66"/>
      <c r="EV15" s="66"/>
      <c r="EW15" s="66"/>
      <c r="EX15" s="66"/>
      <c r="EY15" s="66"/>
      <c r="EZ15" s="66"/>
      <c r="FA15" s="66"/>
      <c r="FB15" s="66"/>
      <c r="FC15" s="70"/>
      <c r="FD15" s="66"/>
      <c r="FE15" s="70"/>
      <c r="FF15" s="7"/>
      <c r="FG15" s="328"/>
      <c r="FH15" s="334">
        <f t="shared" si="17"/>
        <v>6</v>
      </c>
      <c r="FI15" s="253">
        <f t="shared" si="18"/>
        <v>2</v>
      </c>
      <c r="FJ15" s="340">
        <f t="shared" si="19"/>
        <v>1</v>
      </c>
      <c r="FK15" s="95"/>
      <c r="FL15" s="66"/>
      <c r="FM15" s="201">
        <v>1</v>
      </c>
      <c r="FN15" s="66"/>
      <c r="FO15" s="66"/>
      <c r="FP15" s="201">
        <v>1</v>
      </c>
      <c r="FQ15" s="66"/>
      <c r="FR15" s="66"/>
      <c r="FS15" s="66"/>
      <c r="FT15" s="249">
        <v>2</v>
      </c>
      <c r="FU15" s="251" t="s">
        <v>94</v>
      </c>
      <c r="FV15" s="66"/>
      <c r="FW15" s="66"/>
      <c r="FX15" s="66"/>
      <c r="FY15" s="66"/>
      <c r="FZ15" s="66"/>
      <c r="GA15" s="201">
        <v>1</v>
      </c>
      <c r="GB15" s="249" t="s">
        <v>95</v>
      </c>
      <c r="GC15" s="251" t="s">
        <v>94</v>
      </c>
      <c r="GD15" s="66"/>
      <c r="GE15" s="66"/>
      <c r="GF15" s="66"/>
      <c r="GG15" s="66"/>
      <c r="GH15" s="66"/>
      <c r="GI15" s="66"/>
      <c r="GJ15" s="66"/>
      <c r="GK15" s="66"/>
      <c r="GL15" s="66"/>
      <c r="GM15" s="66"/>
      <c r="GN15" s="66"/>
      <c r="GO15" s="66"/>
      <c r="GP15" s="201">
        <v>1</v>
      </c>
      <c r="GQ15" s="66"/>
      <c r="GR15" s="66"/>
      <c r="GS15" s="66"/>
      <c r="GT15" s="95"/>
      <c r="GU15" s="70"/>
      <c r="GV15" s="269">
        <v>2</v>
      </c>
      <c r="GW15" s="251" t="s">
        <v>94</v>
      </c>
      <c r="GX15" s="201">
        <v>1</v>
      </c>
      <c r="GY15" s="66"/>
      <c r="GZ15" s="201">
        <v>1</v>
      </c>
      <c r="HA15" s="66"/>
      <c r="HB15" s="66"/>
      <c r="HC15" s="66"/>
      <c r="HD15" s="97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  <c r="IT15" s="9"/>
      <c r="IU15" s="9"/>
      <c r="IV15" s="9"/>
    </row>
    <row r="16" spans="1:256" s="134" customFormat="1" ht="12.75">
      <c r="A16" s="199" t="s">
        <v>126</v>
      </c>
      <c r="B16" s="124" t="s">
        <v>147</v>
      </c>
      <c r="C16" s="355">
        <f t="shared" si="20"/>
        <v>39</v>
      </c>
      <c r="D16" s="354">
        <f t="shared" si="21"/>
        <v>39</v>
      </c>
      <c r="E16" s="356">
        <f t="shared" si="11"/>
        <v>36</v>
      </c>
      <c r="F16" s="354">
        <f t="shared" si="12"/>
        <v>0</v>
      </c>
      <c r="G16" s="354">
        <f t="shared" si="22"/>
        <v>0</v>
      </c>
      <c r="H16" s="356">
        <f t="shared" si="23"/>
        <v>2</v>
      </c>
      <c r="I16" s="352">
        <f t="shared" si="24"/>
        <v>3468</v>
      </c>
      <c r="J16" s="129">
        <f t="shared" si="13"/>
        <v>88.92307692307692</v>
      </c>
      <c r="K16" s="129">
        <f>ABS(I16*100/I1)</f>
        <v>83.76811594202898</v>
      </c>
      <c r="L16" s="128">
        <f>K1-5</f>
        <v>41</v>
      </c>
      <c r="M16" s="128">
        <f t="shared" si="25"/>
        <v>39</v>
      </c>
      <c r="N16" s="352">
        <f t="shared" si="26"/>
        <v>2</v>
      </c>
      <c r="O16" s="128">
        <f t="shared" si="27"/>
        <v>0</v>
      </c>
      <c r="P16" s="128">
        <f t="shared" si="28"/>
        <v>0</v>
      </c>
      <c r="Q16" s="128">
        <f t="shared" si="29"/>
        <v>2</v>
      </c>
      <c r="R16" s="130">
        <f t="shared" si="14"/>
        <v>6</v>
      </c>
      <c r="S16" s="127">
        <f t="shared" si="15"/>
        <v>0</v>
      </c>
      <c r="T16" s="127">
        <f t="shared" si="16"/>
        <v>1</v>
      </c>
      <c r="U16" s="127">
        <f t="shared" si="30"/>
        <v>1</v>
      </c>
      <c r="V16" s="131">
        <f>GOLS!C16</f>
        <v>0</v>
      </c>
      <c r="W16" s="93"/>
      <c r="X16" s="66" t="s">
        <v>83</v>
      </c>
      <c r="Y16" s="66" t="s">
        <v>83</v>
      </c>
      <c r="Z16" s="66" t="s">
        <v>83</v>
      </c>
      <c r="AA16" s="66" t="s">
        <v>83</v>
      </c>
      <c r="AB16" s="66" t="s">
        <v>83</v>
      </c>
      <c r="AC16" s="66" t="s">
        <v>79</v>
      </c>
      <c r="AD16" s="66" t="s">
        <v>79</v>
      </c>
      <c r="AE16" s="66" t="s">
        <v>79</v>
      </c>
      <c r="AF16" s="66" t="s">
        <v>79</v>
      </c>
      <c r="AG16" s="66" t="s">
        <v>79</v>
      </c>
      <c r="AH16" s="66" t="s">
        <v>79</v>
      </c>
      <c r="AI16" s="66" t="s">
        <v>79</v>
      </c>
      <c r="AJ16" s="66" t="s">
        <v>79</v>
      </c>
      <c r="AK16" s="66" t="s">
        <v>79</v>
      </c>
      <c r="AL16" s="66" t="s">
        <v>79</v>
      </c>
      <c r="AM16" s="66" t="s">
        <v>79</v>
      </c>
      <c r="AN16" s="66" t="s">
        <v>79</v>
      </c>
      <c r="AO16" s="66" t="s">
        <v>79</v>
      </c>
      <c r="AP16" s="227" t="s">
        <v>94</v>
      </c>
      <c r="AQ16" s="95" t="s">
        <v>79</v>
      </c>
      <c r="AR16" s="66" t="s">
        <v>79</v>
      </c>
      <c r="AS16" s="66" t="s">
        <v>79</v>
      </c>
      <c r="AT16" s="66" t="s">
        <v>79</v>
      </c>
      <c r="AU16" s="66" t="s">
        <v>79</v>
      </c>
      <c r="AV16" s="66" t="s">
        <v>79</v>
      </c>
      <c r="AW16" s="66" t="s">
        <v>79</v>
      </c>
      <c r="AX16" s="66" t="s">
        <v>79</v>
      </c>
      <c r="AY16" s="66" t="s">
        <v>79</v>
      </c>
      <c r="AZ16" s="66" t="s">
        <v>79</v>
      </c>
      <c r="BA16" s="66" t="s">
        <v>79</v>
      </c>
      <c r="BB16" s="66" t="s">
        <v>79</v>
      </c>
      <c r="BC16" s="66" t="s">
        <v>79</v>
      </c>
      <c r="BD16" s="66" t="s">
        <v>79</v>
      </c>
      <c r="BE16" s="66" t="s">
        <v>79</v>
      </c>
      <c r="BF16" s="66" t="s">
        <v>79</v>
      </c>
      <c r="BG16" s="66" t="s">
        <v>79</v>
      </c>
      <c r="BH16" s="66" t="s">
        <v>79</v>
      </c>
      <c r="BI16" s="66" t="s">
        <v>79</v>
      </c>
      <c r="BJ16" s="227" t="s">
        <v>94</v>
      </c>
      <c r="BK16" s="66" t="s">
        <v>79</v>
      </c>
      <c r="BL16" s="70" t="s">
        <v>79</v>
      </c>
      <c r="BM16" s="70" t="s">
        <v>79</v>
      </c>
      <c r="BN16" s="66" t="s">
        <v>79</v>
      </c>
      <c r="BO16" s="256" t="s">
        <v>79</v>
      </c>
      <c r="BP16" s="7" t="s">
        <v>79</v>
      </c>
      <c r="BQ16" s="7" t="s">
        <v>79</v>
      </c>
      <c r="BR16" s="170"/>
      <c r="BS16" s="66"/>
      <c r="BT16" s="66"/>
      <c r="BU16" s="66"/>
      <c r="BV16" s="66"/>
      <c r="BW16" s="66"/>
      <c r="BX16" s="66">
        <v>90</v>
      </c>
      <c r="BY16" s="66">
        <v>90</v>
      </c>
      <c r="BZ16" s="66">
        <v>90</v>
      </c>
      <c r="CA16" s="66">
        <v>90</v>
      </c>
      <c r="CB16" s="66">
        <v>90</v>
      </c>
      <c r="CC16" s="66">
        <v>90</v>
      </c>
      <c r="CD16" s="66">
        <v>90</v>
      </c>
      <c r="CE16" s="66">
        <v>90</v>
      </c>
      <c r="CF16" s="66">
        <v>90</v>
      </c>
      <c r="CG16" s="66">
        <v>90</v>
      </c>
      <c r="CH16" s="66">
        <v>90</v>
      </c>
      <c r="CI16" s="250">
        <v>48</v>
      </c>
      <c r="CJ16" s="66">
        <v>90</v>
      </c>
      <c r="CK16" s="227" t="s">
        <v>94</v>
      </c>
      <c r="CL16" s="95">
        <v>90</v>
      </c>
      <c r="CM16" s="66">
        <v>90</v>
      </c>
      <c r="CN16" s="66">
        <v>90</v>
      </c>
      <c r="CO16" s="66">
        <v>90</v>
      </c>
      <c r="CP16" s="66">
        <v>90</v>
      </c>
      <c r="CQ16" s="66">
        <v>90</v>
      </c>
      <c r="CR16" s="66">
        <v>90</v>
      </c>
      <c r="CS16" s="66">
        <v>90</v>
      </c>
      <c r="CT16" s="66">
        <v>90</v>
      </c>
      <c r="CU16" s="66">
        <v>90</v>
      </c>
      <c r="CV16" s="66">
        <v>90</v>
      </c>
      <c r="CW16" s="66">
        <v>90</v>
      </c>
      <c r="CX16" s="66">
        <v>90</v>
      </c>
      <c r="CY16" s="66">
        <v>90</v>
      </c>
      <c r="CZ16" s="66">
        <v>90</v>
      </c>
      <c r="DA16" s="66">
        <v>90</v>
      </c>
      <c r="DB16" s="66">
        <v>90</v>
      </c>
      <c r="DC16" s="66">
        <v>90</v>
      </c>
      <c r="DD16" s="66">
        <v>90</v>
      </c>
      <c r="DE16" s="227" t="s">
        <v>94</v>
      </c>
      <c r="DF16" s="66">
        <v>90</v>
      </c>
      <c r="DG16" s="70">
        <v>90</v>
      </c>
      <c r="DH16" s="70">
        <v>90</v>
      </c>
      <c r="DI16" s="66">
        <v>90</v>
      </c>
      <c r="DJ16" s="256">
        <v>90</v>
      </c>
      <c r="DK16" s="7">
        <v>90</v>
      </c>
      <c r="DL16" s="7">
        <v>90</v>
      </c>
      <c r="DM16" s="186"/>
      <c r="DN16" s="66"/>
      <c r="DO16" s="66"/>
      <c r="DP16" s="66"/>
      <c r="DQ16" s="66"/>
      <c r="DR16" s="66"/>
      <c r="DS16" s="66"/>
      <c r="DT16" s="66"/>
      <c r="DU16" s="66"/>
      <c r="DV16" s="66"/>
      <c r="DW16" s="66"/>
      <c r="DX16" s="66"/>
      <c r="DY16" s="66"/>
      <c r="DZ16" s="66"/>
      <c r="EA16" s="66"/>
      <c r="EB16" s="66"/>
      <c r="EC16" s="66"/>
      <c r="ED16" s="66"/>
      <c r="EE16" s="66"/>
      <c r="EF16" s="95"/>
      <c r="EG16" s="95"/>
      <c r="EH16" s="66"/>
      <c r="EI16" s="66"/>
      <c r="EJ16" s="66"/>
      <c r="EK16" s="66"/>
      <c r="EL16" s="66"/>
      <c r="EM16" s="66"/>
      <c r="EN16" s="66"/>
      <c r="EO16" s="66"/>
      <c r="EP16" s="66"/>
      <c r="EQ16" s="66"/>
      <c r="ER16" s="66"/>
      <c r="ES16" s="66"/>
      <c r="ET16" s="66"/>
      <c r="EU16" s="66"/>
      <c r="EV16" s="66"/>
      <c r="EW16" s="66"/>
      <c r="EX16" s="66"/>
      <c r="EY16" s="66"/>
      <c r="EZ16" s="66"/>
      <c r="FA16" s="66"/>
      <c r="FB16" s="66"/>
      <c r="FC16" s="70"/>
      <c r="FD16" s="66"/>
      <c r="FE16" s="70"/>
      <c r="FF16" s="322"/>
      <c r="FG16" s="329"/>
      <c r="FH16" s="334">
        <f t="shared" si="17"/>
        <v>6</v>
      </c>
      <c r="FI16" s="253">
        <f t="shared" si="18"/>
        <v>0</v>
      </c>
      <c r="FJ16" s="340">
        <f t="shared" si="19"/>
        <v>1</v>
      </c>
      <c r="FK16" s="95"/>
      <c r="FL16" s="66"/>
      <c r="FM16" s="95"/>
      <c r="FN16" s="66"/>
      <c r="FO16" s="95"/>
      <c r="FP16" s="66"/>
      <c r="FQ16" s="66"/>
      <c r="FR16" s="66"/>
      <c r="FS16" s="66"/>
      <c r="FT16" s="201">
        <v>1</v>
      </c>
      <c r="FU16" s="66"/>
      <c r="FV16" s="66"/>
      <c r="FW16" s="66"/>
      <c r="FX16" s="66"/>
      <c r="FY16" s="66"/>
      <c r="FZ16" s="66"/>
      <c r="GA16" s="249" t="s">
        <v>95</v>
      </c>
      <c r="GB16" s="66"/>
      <c r="GC16" s="251" t="s">
        <v>94</v>
      </c>
      <c r="GD16" s="66"/>
      <c r="GE16" s="66"/>
      <c r="GF16" s="66"/>
      <c r="GG16" s="66"/>
      <c r="GH16" s="66"/>
      <c r="GI16" s="66"/>
      <c r="GJ16" s="66"/>
      <c r="GK16" s="66"/>
      <c r="GL16" s="201">
        <v>1</v>
      </c>
      <c r="GM16" s="66"/>
      <c r="GN16" s="66"/>
      <c r="GO16" s="66"/>
      <c r="GP16" s="66"/>
      <c r="GQ16" s="201">
        <v>1</v>
      </c>
      <c r="GR16" s="66"/>
      <c r="GS16" s="66"/>
      <c r="GT16" s="66"/>
      <c r="GU16" s="201">
        <v>1</v>
      </c>
      <c r="GV16" s="201">
        <v>1</v>
      </c>
      <c r="GW16" s="251" t="s">
        <v>94</v>
      </c>
      <c r="GX16" s="70"/>
      <c r="GY16" s="66"/>
      <c r="GZ16" s="66"/>
      <c r="HA16" s="66"/>
      <c r="HB16" s="66"/>
      <c r="HC16" s="66"/>
      <c r="HD16" s="201">
        <v>1</v>
      </c>
      <c r="HE16" s="265"/>
      <c r="HF16" s="265"/>
      <c r="HG16" s="265"/>
      <c r="HH16" s="265"/>
      <c r="HI16" s="265"/>
      <c r="HJ16" s="265"/>
      <c r="HK16" s="265"/>
      <c r="HL16" s="265"/>
      <c r="HM16" s="265"/>
      <c r="HN16" s="265"/>
      <c r="HO16" s="265"/>
      <c r="HP16" s="265"/>
      <c r="HQ16" s="265"/>
      <c r="HR16" s="265"/>
      <c r="HS16" s="265"/>
      <c r="HT16" s="265"/>
      <c r="HU16" s="265"/>
      <c r="HV16" s="265"/>
      <c r="HW16" s="265"/>
      <c r="HX16" s="265"/>
      <c r="HY16" s="265"/>
      <c r="HZ16" s="265"/>
      <c r="IA16" s="265"/>
      <c r="IB16" s="265"/>
      <c r="IC16" s="265"/>
      <c r="ID16" s="265"/>
      <c r="IE16" s="265"/>
      <c r="IF16" s="265"/>
      <c r="IG16" s="9"/>
      <c r="IH16" s="9"/>
      <c r="II16" s="9"/>
      <c r="IJ16" s="9"/>
      <c r="IK16" s="265"/>
      <c r="IL16" s="265"/>
      <c r="IM16" s="265"/>
      <c r="IN16" s="265"/>
      <c r="IO16" s="265"/>
      <c r="IP16" s="265"/>
      <c r="IQ16" s="265"/>
      <c r="IR16" s="265"/>
      <c r="IS16" s="265"/>
      <c r="IT16" s="265"/>
      <c r="IU16" s="265"/>
      <c r="IV16" s="265"/>
    </row>
    <row r="17" spans="1:256" s="135" customFormat="1" ht="12.75" customHeight="1">
      <c r="A17" s="199" t="s">
        <v>188</v>
      </c>
      <c r="B17" s="124" t="s">
        <v>145</v>
      </c>
      <c r="C17" s="355">
        <f t="shared" si="20"/>
        <v>26</v>
      </c>
      <c r="D17" s="354">
        <f t="shared" si="21"/>
        <v>21</v>
      </c>
      <c r="E17" s="356">
        <f t="shared" si="11"/>
        <v>15</v>
      </c>
      <c r="F17" s="354">
        <f t="shared" si="12"/>
        <v>5</v>
      </c>
      <c r="G17" s="354">
        <f t="shared" si="22"/>
        <v>5</v>
      </c>
      <c r="H17" s="356">
        <f t="shared" si="23"/>
        <v>2</v>
      </c>
      <c r="I17" s="352">
        <f t="shared" si="24"/>
        <v>1890</v>
      </c>
      <c r="J17" s="129">
        <f t="shared" si="13"/>
        <v>72.6923076923077</v>
      </c>
      <c r="K17" s="129">
        <f>ABS(I17*100/I1)</f>
        <v>45.65217391304348</v>
      </c>
      <c r="L17" s="128">
        <f>K1</f>
        <v>46</v>
      </c>
      <c r="M17" s="128">
        <f t="shared" si="25"/>
        <v>30</v>
      </c>
      <c r="N17" s="352">
        <f t="shared" si="26"/>
        <v>16</v>
      </c>
      <c r="O17" s="128">
        <f t="shared" si="27"/>
        <v>4</v>
      </c>
      <c r="P17" s="128">
        <f t="shared" si="28"/>
        <v>10</v>
      </c>
      <c r="Q17" s="128">
        <f t="shared" si="29"/>
        <v>2</v>
      </c>
      <c r="R17" s="130">
        <f t="shared" si="14"/>
        <v>9</v>
      </c>
      <c r="S17" s="127">
        <f t="shared" si="15"/>
        <v>1</v>
      </c>
      <c r="T17" s="127">
        <f t="shared" si="16"/>
        <v>0</v>
      </c>
      <c r="U17" s="127">
        <f t="shared" si="30"/>
        <v>1</v>
      </c>
      <c r="V17" s="131">
        <f>GOLS!C17</f>
        <v>1</v>
      </c>
      <c r="W17" s="93"/>
      <c r="X17" s="66" t="s">
        <v>79</v>
      </c>
      <c r="Y17" s="66" t="s">
        <v>79</v>
      </c>
      <c r="Z17" s="66" t="s">
        <v>79</v>
      </c>
      <c r="AA17" s="66" t="s">
        <v>79</v>
      </c>
      <c r="AB17" s="66" t="s">
        <v>79</v>
      </c>
      <c r="AC17" s="66" t="s">
        <v>79</v>
      </c>
      <c r="AD17" s="66" t="s">
        <v>79</v>
      </c>
      <c r="AE17" s="66" t="s">
        <v>79</v>
      </c>
      <c r="AF17" s="66" t="s">
        <v>79</v>
      </c>
      <c r="AG17" s="66" t="s">
        <v>79</v>
      </c>
      <c r="AH17" s="66" t="s">
        <v>79</v>
      </c>
      <c r="AI17" s="66" t="s">
        <v>79</v>
      </c>
      <c r="AJ17" s="66" t="s">
        <v>79</v>
      </c>
      <c r="AK17" s="227" t="s">
        <v>94</v>
      </c>
      <c r="AL17" s="66" t="s">
        <v>79</v>
      </c>
      <c r="AM17" s="66" t="s">
        <v>79</v>
      </c>
      <c r="AN17" s="66" t="s">
        <v>79</v>
      </c>
      <c r="AO17" s="66" t="s">
        <v>82</v>
      </c>
      <c r="AP17" s="66" t="s">
        <v>79</v>
      </c>
      <c r="AQ17" s="66" t="s">
        <v>82</v>
      </c>
      <c r="AR17" s="66" t="s">
        <v>79</v>
      </c>
      <c r="AS17" s="66" t="s">
        <v>78</v>
      </c>
      <c r="AT17" s="66" t="s">
        <v>78</v>
      </c>
      <c r="AU17" s="66" t="s">
        <v>79</v>
      </c>
      <c r="AV17" s="66" t="s">
        <v>79</v>
      </c>
      <c r="AW17" s="66" t="s">
        <v>78</v>
      </c>
      <c r="AX17" s="66" t="s">
        <v>82</v>
      </c>
      <c r="AY17" s="66" t="s">
        <v>82</v>
      </c>
      <c r="AZ17" s="66" t="s">
        <v>82</v>
      </c>
      <c r="BA17" s="66" t="s">
        <v>78</v>
      </c>
      <c r="BB17" s="66" t="s">
        <v>78</v>
      </c>
      <c r="BC17" s="66" t="s">
        <v>82</v>
      </c>
      <c r="BD17" s="66" t="s">
        <v>82</v>
      </c>
      <c r="BE17" s="66" t="s">
        <v>82</v>
      </c>
      <c r="BF17" s="66" t="s">
        <v>82</v>
      </c>
      <c r="BG17" s="66" t="s">
        <v>82</v>
      </c>
      <c r="BH17" s="66" t="s">
        <v>81</v>
      </c>
      <c r="BI17" s="66" t="s">
        <v>78</v>
      </c>
      <c r="BJ17" s="66" t="s">
        <v>79</v>
      </c>
      <c r="BK17" s="227" t="s">
        <v>94</v>
      </c>
      <c r="BL17" s="70" t="s">
        <v>78</v>
      </c>
      <c r="BM17" s="70" t="s">
        <v>78</v>
      </c>
      <c r="BN17" s="66" t="s">
        <v>81</v>
      </c>
      <c r="BO17" s="256" t="s">
        <v>78</v>
      </c>
      <c r="BP17" s="7" t="s">
        <v>81</v>
      </c>
      <c r="BQ17" s="6" t="s">
        <v>81</v>
      </c>
      <c r="BR17" s="170"/>
      <c r="BS17" s="66">
        <v>90</v>
      </c>
      <c r="BT17" s="66">
        <v>90</v>
      </c>
      <c r="BU17" s="66">
        <v>90</v>
      </c>
      <c r="BV17" s="66">
        <v>86</v>
      </c>
      <c r="BW17" s="66">
        <v>90</v>
      </c>
      <c r="BX17" s="66">
        <v>82</v>
      </c>
      <c r="BY17" s="66">
        <v>90</v>
      </c>
      <c r="BZ17" s="66">
        <v>90</v>
      </c>
      <c r="CA17" s="66">
        <v>90</v>
      </c>
      <c r="CB17" s="66">
        <v>90</v>
      </c>
      <c r="CC17" s="66">
        <v>90</v>
      </c>
      <c r="CD17" s="66">
        <v>90</v>
      </c>
      <c r="CE17" s="66">
        <v>90</v>
      </c>
      <c r="CF17" s="227" t="s">
        <v>94</v>
      </c>
      <c r="CG17" s="66">
        <v>90</v>
      </c>
      <c r="CH17" s="66">
        <v>90</v>
      </c>
      <c r="CI17" s="66">
        <v>90</v>
      </c>
      <c r="CJ17" s="66"/>
      <c r="CK17" s="66">
        <v>79</v>
      </c>
      <c r="CL17" s="66"/>
      <c r="CM17" s="66">
        <v>64</v>
      </c>
      <c r="CN17" s="66">
        <v>7</v>
      </c>
      <c r="CO17" s="66"/>
      <c r="CP17" s="66">
        <v>68</v>
      </c>
      <c r="CQ17" s="66">
        <v>90</v>
      </c>
      <c r="CR17" s="66">
        <v>29</v>
      </c>
      <c r="CS17" s="66"/>
      <c r="CT17" s="66"/>
      <c r="CU17" s="66"/>
      <c r="CV17" s="66">
        <v>13</v>
      </c>
      <c r="CW17" s="66">
        <v>31</v>
      </c>
      <c r="CX17" s="66"/>
      <c r="CY17" s="66"/>
      <c r="CZ17" s="66"/>
      <c r="DA17" s="66"/>
      <c r="DB17" s="66"/>
      <c r="DC17" s="66"/>
      <c r="DD17" s="66"/>
      <c r="DE17" s="268">
        <v>52</v>
      </c>
      <c r="DF17" s="227" t="s">
        <v>94</v>
      </c>
      <c r="DG17" s="70">
        <v>29</v>
      </c>
      <c r="DH17" s="70"/>
      <c r="DI17" s="66"/>
      <c r="DJ17" s="256"/>
      <c r="DK17" s="7"/>
      <c r="DL17" s="6"/>
      <c r="DM17" s="186"/>
      <c r="DN17" s="66"/>
      <c r="DO17" s="66"/>
      <c r="DP17" s="66"/>
      <c r="DQ17" s="66" t="s">
        <v>84</v>
      </c>
      <c r="DR17" s="66"/>
      <c r="DS17" s="66" t="s">
        <v>84</v>
      </c>
      <c r="DT17" s="66"/>
      <c r="DU17" s="66"/>
      <c r="DV17" s="66"/>
      <c r="DW17" s="66"/>
      <c r="DX17" s="66"/>
      <c r="DY17" s="66"/>
      <c r="DZ17" s="66"/>
      <c r="EA17" s="66"/>
      <c r="EB17" s="66"/>
      <c r="EC17" s="66"/>
      <c r="ED17" s="66"/>
      <c r="EE17" s="66"/>
      <c r="EF17" s="66" t="s">
        <v>84</v>
      </c>
      <c r="EG17" s="66"/>
      <c r="EH17" s="66" t="s">
        <v>84</v>
      </c>
      <c r="EI17" s="66" t="s">
        <v>85</v>
      </c>
      <c r="EJ17" s="66"/>
      <c r="EK17" s="66" t="s">
        <v>84</v>
      </c>
      <c r="EL17" s="66"/>
      <c r="EM17" s="66" t="s">
        <v>85</v>
      </c>
      <c r="EN17" s="66"/>
      <c r="EO17" s="66"/>
      <c r="EP17" s="66"/>
      <c r="EQ17" s="66" t="s">
        <v>85</v>
      </c>
      <c r="ER17" s="66" t="s">
        <v>85</v>
      </c>
      <c r="ES17" s="66"/>
      <c r="ET17" s="66"/>
      <c r="EU17" s="66"/>
      <c r="EV17" s="66"/>
      <c r="EW17" s="66"/>
      <c r="EX17" s="66"/>
      <c r="EY17" s="66"/>
      <c r="EZ17" s="66"/>
      <c r="FA17" s="66"/>
      <c r="FB17" s="66" t="s">
        <v>85</v>
      </c>
      <c r="FC17" s="70"/>
      <c r="FD17" s="66"/>
      <c r="FE17" s="70"/>
      <c r="FF17" s="7"/>
      <c r="FG17" s="328"/>
      <c r="FH17" s="334">
        <f t="shared" si="17"/>
        <v>9</v>
      </c>
      <c r="FI17" s="253">
        <f t="shared" si="18"/>
        <v>1</v>
      </c>
      <c r="FJ17" s="340">
        <f t="shared" si="19"/>
        <v>0</v>
      </c>
      <c r="FK17" s="254">
        <v>1</v>
      </c>
      <c r="FL17" s="66"/>
      <c r="FM17" s="66"/>
      <c r="FN17" s="66"/>
      <c r="FO17" s="66"/>
      <c r="FP17" s="66"/>
      <c r="FQ17" s="66"/>
      <c r="FR17" s="253">
        <v>1</v>
      </c>
      <c r="FS17" s="66"/>
      <c r="FT17" s="253">
        <v>1</v>
      </c>
      <c r="FU17" s="66"/>
      <c r="FV17" s="253">
        <v>1</v>
      </c>
      <c r="FW17" s="253">
        <v>1</v>
      </c>
      <c r="FX17" s="251" t="s">
        <v>94</v>
      </c>
      <c r="FY17" s="66"/>
      <c r="FZ17" s="66"/>
      <c r="GA17" s="201">
        <v>1</v>
      </c>
      <c r="GB17" s="201">
        <v>1</v>
      </c>
      <c r="GC17" s="66"/>
      <c r="GD17" s="66"/>
      <c r="GE17" s="66"/>
      <c r="GF17" s="66"/>
      <c r="GG17" s="66"/>
      <c r="GH17" s="201">
        <v>1</v>
      </c>
      <c r="GI17" s="201">
        <v>1</v>
      </c>
      <c r="GJ17" s="66"/>
      <c r="GK17" s="66"/>
      <c r="GL17" s="66"/>
      <c r="GM17" s="66"/>
      <c r="GN17" s="66"/>
      <c r="GO17" s="66"/>
      <c r="GP17" s="66"/>
      <c r="GQ17" s="66"/>
      <c r="GR17" s="66"/>
      <c r="GS17" s="70"/>
      <c r="GT17" s="66"/>
      <c r="GU17" s="70"/>
      <c r="GV17" s="66"/>
      <c r="GW17" s="269">
        <v>2</v>
      </c>
      <c r="GX17" s="251" t="s">
        <v>94</v>
      </c>
      <c r="GY17" s="66"/>
      <c r="GZ17" s="66"/>
      <c r="HA17" s="66"/>
      <c r="HB17" s="66"/>
      <c r="HC17" s="66"/>
      <c r="HD17" s="97"/>
      <c r="HE17" s="265"/>
      <c r="HF17" s="265"/>
      <c r="HG17" s="265"/>
      <c r="HH17" s="265"/>
      <c r="HI17" s="265"/>
      <c r="HJ17" s="265"/>
      <c r="HK17" s="265"/>
      <c r="HL17" s="265"/>
      <c r="HM17" s="265"/>
      <c r="HN17" s="265"/>
      <c r="HO17" s="265"/>
      <c r="HP17" s="265"/>
      <c r="HQ17" s="265"/>
      <c r="HR17" s="265"/>
      <c r="HS17" s="265"/>
      <c r="HT17" s="265"/>
      <c r="HU17" s="265"/>
      <c r="HV17" s="265"/>
      <c r="HW17" s="265"/>
      <c r="HX17" s="265"/>
      <c r="HY17" s="265"/>
      <c r="HZ17" s="265"/>
      <c r="IA17" s="265"/>
      <c r="IB17" s="265"/>
      <c r="IC17" s="265"/>
      <c r="ID17" s="265"/>
      <c r="IE17" s="265"/>
      <c r="IF17" s="265"/>
      <c r="IG17" s="9"/>
      <c r="IH17" s="9"/>
      <c r="II17" s="9"/>
      <c r="IJ17" s="9"/>
      <c r="IK17" s="265"/>
      <c r="IL17" s="265"/>
      <c r="IM17" s="265"/>
      <c r="IN17" s="265"/>
      <c r="IO17" s="265"/>
      <c r="IP17" s="265"/>
      <c r="IQ17" s="265"/>
      <c r="IR17" s="265"/>
      <c r="IS17" s="265"/>
      <c r="IT17" s="265"/>
      <c r="IU17" s="265"/>
      <c r="IV17" s="265"/>
    </row>
    <row r="18" spans="1:256" ht="12.75" customHeight="1">
      <c r="A18" s="199" t="s">
        <v>128</v>
      </c>
      <c r="B18" s="124" t="s">
        <v>146</v>
      </c>
      <c r="C18" s="355">
        <f t="shared" si="20"/>
        <v>10</v>
      </c>
      <c r="D18" s="354">
        <f t="shared" si="21"/>
        <v>3</v>
      </c>
      <c r="E18" s="356">
        <f t="shared" si="11"/>
        <v>2</v>
      </c>
      <c r="F18" s="354">
        <f t="shared" si="12"/>
        <v>1</v>
      </c>
      <c r="G18" s="354">
        <f t="shared" si="22"/>
        <v>7</v>
      </c>
      <c r="H18" s="356">
        <f t="shared" si="23"/>
        <v>0</v>
      </c>
      <c r="I18" s="352">
        <f t="shared" si="24"/>
        <v>447</v>
      </c>
      <c r="J18" s="129">
        <f t="shared" si="13"/>
        <v>44.7</v>
      </c>
      <c r="K18" s="129">
        <f>ABS(I18*100/I1)</f>
        <v>10.797101449275363</v>
      </c>
      <c r="L18" s="128">
        <v>15</v>
      </c>
      <c r="M18" s="128">
        <f t="shared" si="25"/>
        <v>12</v>
      </c>
      <c r="N18" s="352">
        <f t="shared" si="26"/>
        <v>3</v>
      </c>
      <c r="O18" s="128">
        <f t="shared" si="27"/>
        <v>3</v>
      </c>
      <c r="P18" s="128">
        <f t="shared" si="28"/>
        <v>0</v>
      </c>
      <c r="Q18" s="128">
        <f t="shared" si="29"/>
        <v>0</v>
      </c>
      <c r="R18" s="130">
        <f t="shared" si="14"/>
        <v>1</v>
      </c>
      <c r="S18" s="127">
        <f t="shared" si="15"/>
        <v>0</v>
      </c>
      <c r="T18" s="127">
        <f t="shared" si="16"/>
        <v>0</v>
      </c>
      <c r="U18" s="127">
        <f t="shared" si="30"/>
        <v>0</v>
      </c>
      <c r="V18" s="131">
        <f>GOLS!C18</f>
        <v>1</v>
      </c>
      <c r="W18" s="93"/>
      <c r="X18" s="95" t="s">
        <v>83</v>
      </c>
      <c r="Y18" s="95" t="s">
        <v>83</v>
      </c>
      <c r="Z18" s="95" t="s">
        <v>83</v>
      </c>
      <c r="AA18" s="95" t="s">
        <v>83</v>
      </c>
      <c r="AB18" s="95" t="s">
        <v>83</v>
      </c>
      <c r="AC18" s="95" t="s">
        <v>83</v>
      </c>
      <c r="AD18" s="95" t="s">
        <v>79</v>
      </c>
      <c r="AE18" s="95" t="s">
        <v>78</v>
      </c>
      <c r="AF18" s="95" t="s">
        <v>78</v>
      </c>
      <c r="AG18" s="95" t="s">
        <v>78</v>
      </c>
      <c r="AH18" s="95" t="s">
        <v>78</v>
      </c>
      <c r="AI18" s="95" t="s">
        <v>78</v>
      </c>
      <c r="AJ18" s="95" t="s">
        <v>78</v>
      </c>
      <c r="AK18" s="95" t="s">
        <v>79</v>
      </c>
      <c r="AL18" s="95" t="s">
        <v>78</v>
      </c>
      <c r="AM18" s="95" t="s">
        <v>78</v>
      </c>
      <c r="AN18" s="95" t="s">
        <v>81</v>
      </c>
      <c r="AO18" s="95" t="s">
        <v>81</v>
      </c>
      <c r="AP18" s="95" t="s">
        <v>79</v>
      </c>
      <c r="AQ18" s="95" t="s">
        <v>78</v>
      </c>
      <c r="AR18" s="95" t="s">
        <v>81</v>
      </c>
      <c r="AS18" s="95" t="s">
        <v>96</v>
      </c>
      <c r="AT18" s="66" t="s">
        <v>96</v>
      </c>
      <c r="AU18" s="66" t="s">
        <v>96</v>
      </c>
      <c r="AV18" s="66" t="s">
        <v>96</v>
      </c>
      <c r="AW18" s="66" t="s">
        <v>96</v>
      </c>
      <c r="AX18" s="66" t="s">
        <v>96</v>
      </c>
      <c r="AY18" s="66" t="s">
        <v>96</v>
      </c>
      <c r="AZ18" s="66" t="s">
        <v>96</v>
      </c>
      <c r="BA18" s="66" t="s">
        <v>96</v>
      </c>
      <c r="BB18" s="66" t="s">
        <v>96</v>
      </c>
      <c r="BC18" s="66" t="s">
        <v>96</v>
      </c>
      <c r="BD18" s="66" t="s">
        <v>96</v>
      </c>
      <c r="BE18" s="66" t="s">
        <v>96</v>
      </c>
      <c r="BF18" s="66" t="s">
        <v>96</v>
      </c>
      <c r="BG18" s="66" t="s">
        <v>96</v>
      </c>
      <c r="BH18" s="66" t="s">
        <v>96</v>
      </c>
      <c r="BI18" s="66" t="s">
        <v>96</v>
      </c>
      <c r="BJ18" s="66" t="s">
        <v>96</v>
      </c>
      <c r="BK18" s="66" t="s">
        <v>96</v>
      </c>
      <c r="BL18" s="66" t="s">
        <v>96</v>
      </c>
      <c r="BM18" s="70" t="s">
        <v>96</v>
      </c>
      <c r="BN18" s="66" t="s">
        <v>96</v>
      </c>
      <c r="BO18" s="95" t="s">
        <v>96</v>
      </c>
      <c r="BP18" s="66" t="s">
        <v>96</v>
      </c>
      <c r="BQ18" s="95" t="s">
        <v>96</v>
      </c>
      <c r="BR18" s="170"/>
      <c r="BS18" s="95"/>
      <c r="BT18" s="95"/>
      <c r="BU18" s="95"/>
      <c r="BV18" s="95"/>
      <c r="BW18" s="95"/>
      <c r="BX18" s="95"/>
      <c r="BY18" s="95">
        <v>57</v>
      </c>
      <c r="BZ18" s="95">
        <v>12</v>
      </c>
      <c r="CA18" s="95">
        <v>35</v>
      </c>
      <c r="CB18" s="95">
        <v>45</v>
      </c>
      <c r="CC18" s="95">
        <v>21</v>
      </c>
      <c r="CD18" s="95">
        <v>25</v>
      </c>
      <c r="CE18" s="95">
        <v>20</v>
      </c>
      <c r="CF18" s="95">
        <v>90</v>
      </c>
      <c r="CG18" s="95">
        <v>52</v>
      </c>
      <c r="CH18" s="95"/>
      <c r="CI18" s="95"/>
      <c r="CJ18" s="95"/>
      <c r="CK18" s="95">
        <v>90</v>
      </c>
      <c r="CL18" s="95"/>
      <c r="CM18" s="95"/>
      <c r="CN18" s="95"/>
      <c r="CO18" s="66"/>
      <c r="CP18" s="66"/>
      <c r="CQ18" s="66"/>
      <c r="CR18" s="66"/>
      <c r="CS18" s="66"/>
      <c r="CT18" s="66"/>
      <c r="CU18" s="66"/>
      <c r="CV18" s="66"/>
      <c r="CW18" s="66"/>
      <c r="CX18" s="66"/>
      <c r="CY18" s="66"/>
      <c r="CZ18" s="66"/>
      <c r="DA18" s="66"/>
      <c r="DB18" s="66"/>
      <c r="DC18" s="66"/>
      <c r="DD18" s="66"/>
      <c r="DE18" s="66"/>
      <c r="DF18" s="66"/>
      <c r="DG18" s="66"/>
      <c r="DH18" s="70"/>
      <c r="DI18" s="66"/>
      <c r="DJ18" s="256"/>
      <c r="DK18" s="66"/>
      <c r="DL18" s="95"/>
      <c r="DM18" s="186"/>
      <c r="DN18" s="95"/>
      <c r="DO18" s="95"/>
      <c r="DP18" s="95"/>
      <c r="DQ18" s="95"/>
      <c r="DR18" s="95"/>
      <c r="DS18" s="95"/>
      <c r="DT18" s="95" t="s">
        <v>84</v>
      </c>
      <c r="DU18" s="95" t="s">
        <v>85</v>
      </c>
      <c r="DV18" s="95" t="s">
        <v>85</v>
      </c>
      <c r="DW18" s="95" t="s">
        <v>85</v>
      </c>
      <c r="DX18" s="95" t="s">
        <v>85</v>
      </c>
      <c r="DY18" s="95" t="s">
        <v>85</v>
      </c>
      <c r="DZ18" s="95" t="s">
        <v>85</v>
      </c>
      <c r="EA18" s="95"/>
      <c r="EB18" s="95" t="s">
        <v>85</v>
      </c>
      <c r="EC18" s="95"/>
      <c r="ED18" s="95"/>
      <c r="EE18" s="95"/>
      <c r="EF18" s="95"/>
      <c r="EG18" s="95"/>
      <c r="EH18" s="95"/>
      <c r="EI18" s="95"/>
      <c r="EJ18" s="66"/>
      <c r="EK18" s="66"/>
      <c r="EL18" s="66"/>
      <c r="EM18" s="66"/>
      <c r="EN18" s="66"/>
      <c r="EO18" s="66"/>
      <c r="EP18" s="66"/>
      <c r="EQ18" s="66"/>
      <c r="ER18" s="66"/>
      <c r="ES18" s="66"/>
      <c r="ET18" s="66"/>
      <c r="EU18" s="66"/>
      <c r="EV18" s="66"/>
      <c r="EW18" s="66"/>
      <c r="EX18" s="66"/>
      <c r="EY18" s="66"/>
      <c r="EZ18" s="66"/>
      <c r="FA18" s="66"/>
      <c r="FB18" s="66"/>
      <c r="FC18" s="70"/>
      <c r="FD18" s="66"/>
      <c r="FE18" s="70"/>
      <c r="FF18" s="123"/>
      <c r="FG18" s="328"/>
      <c r="FH18" s="334">
        <f t="shared" si="17"/>
        <v>1</v>
      </c>
      <c r="FI18" s="253">
        <f t="shared" si="18"/>
        <v>0</v>
      </c>
      <c r="FJ18" s="340">
        <f t="shared" si="19"/>
        <v>0</v>
      </c>
      <c r="FK18" s="95"/>
      <c r="FL18" s="66"/>
      <c r="FM18" s="66"/>
      <c r="FN18" s="66"/>
      <c r="FO18" s="66"/>
      <c r="FP18" s="66"/>
      <c r="FQ18" s="66"/>
      <c r="FR18" s="74"/>
      <c r="FS18" s="66"/>
      <c r="FT18" s="66"/>
      <c r="FU18" s="66"/>
      <c r="FV18" s="66"/>
      <c r="FW18" s="66"/>
      <c r="FX18" s="66"/>
      <c r="FY18" s="66"/>
      <c r="FZ18" s="66"/>
      <c r="GA18" s="66"/>
      <c r="GB18" s="201">
        <v>1</v>
      </c>
      <c r="GC18" s="66"/>
      <c r="GD18" s="66"/>
      <c r="GE18" s="66"/>
      <c r="GF18" s="66"/>
      <c r="GG18" s="66"/>
      <c r="GH18" s="66"/>
      <c r="GI18" s="66"/>
      <c r="GJ18" s="66"/>
      <c r="GK18" s="66"/>
      <c r="GL18" s="66"/>
      <c r="GM18" s="66"/>
      <c r="GN18" s="66"/>
      <c r="GO18" s="66"/>
      <c r="GP18" s="66"/>
      <c r="GQ18" s="70"/>
      <c r="GR18" s="66"/>
      <c r="GS18" s="66"/>
      <c r="GT18" s="66"/>
      <c r="GU18" s="70"/>
      <c r="GV18" s="66"/>
      <c r="GW18" s="66"/>
      <c r="GX18" s="70"/>
      <c r="GY18" s="66"/>
      <c r="GZ18" s="66"/>
      <c r="HA18" s="66"/>
      <c r="HB18" s="66"/>
      <c r="HC18" s="66"/>
      <c r="HD18" s="97"/>
      <c r="HE18" s="265"/>
      <c r="HF18" s="265"/>
      <c r="HG18" s="265"/>
      <c r="HH18" s="265"/>
      <c r="HI18" s="265"/>
      <c r="HJ18" s="265"/>
      <c r="HK18" s="265"/>
      <c r="HL18" s="265"/>
      <c r="HM18" s="265"/>
      <c r="HN18" s="265"/>
      <c r="HO18" s="265"/>
      <c r="HP18" s="265"/>
      <c r="HQ18" s="265"/>
      <c r="HR18" s="265"/>
      <c r="HS18" s="265"/>
      <c r="HT18" s="265"/>
      <c r="HU18" s="265"/>
      <c r="HV18" s="265"/>
      <c r="HW18" s="265"/>
      <c r="HX18" s="265"/>
      <c r="HY18" s="265"/>
      <c r="HZ18" s="265"/>
      <c r="IA18" s="265"/>
      <c r="IB18" s="265"/>
      <c r="IC18" s="265"/>
      <c r="ID18" s="265"/>
      <c r="IE18" s="265"/>
      <c r="IF18" s="265"/>
      <c r="IG18" s="9"/>
      <c r="IH18" s="9"/>
      <c r="II18" s="9"/>
      <c r="IJ18" s="9"/>
      <c r="IK18" s="265"/>
      <c r="IL18" s="265"/>
      <c r="IM18" s="265"/>
      <c r="IN18" s="265"/>
      <c r="IO18" s="265"/>
      <c r="IP18" s="265"/>
      <c r="IQ18" s="265"/>
      <c r="IR18" s="265"/>
      <c r="IS18" s="265"/>
      <c r="IT18" s="265"/>
      <c r="IU18" s="265"/>
      <c r="IV18" s="265"/>
    </row>
    <row r="19" spans="1:256" ht="12.75" customHeight="1">
      <c r="A19" s="199" t="s">
        <v>183</v>
      </c>
      <c r="B19" s="124" t="s">
        <v>147</v>
      </c>
      <c r="C19" s="355">
        <f t="shared" si="20"/>
        <v>13</v>
      </c>
      <c r="D19" s="354">
        <f t="shared" si="21"/>
        <v>9</v>
      </c>
      <c r="E19" s="356">
        <f t="shared" si="11"/>
        <v>7</v>
      </c>
      <c r="F19" s="354">
        <f t="shared" si="12"/>
        <v>2</v>
      </c>
      <c r="G19" s="354">
        <f t="shared" si="22"/>
        <v>4</v>
      </c>
      <c r="H19" s="356">
        <f t="shared" si="23"/>
        <v>2</v>
      </c>
      <c r="I19" s="352">
        <f t="shared" si="24"/>
        <v>841</v>
      </c>
      <c r="J19" s="129">
        <f>ABS(I19/C19)</f>
        <v>64.6923076923077</v>
      </c>
      <c r="K19" s="129">
        <f>ABS(I19*100/I1)</f>
        <v>20.314009661835748</v>
      </c>
      <c r="L19" s="128">
        <v>26</v>
      </c>
      <c r="M19" s="128">
        <f t="shared" si="25"/>
        <v>19</v>
      </c>
      <c r="N19" s="352">
        <f t="shared" si="26"/>
        <v>7</v>
      </c>
      <c r="O19" s="128">
        <f t="shared" si="27"/>
        <v>5</v>
      </c>
      <c r="P19" s="128">
        <f t="shared" si="28"/>
        <v>0</v>
      </c>
      <c r="Q19" s="128">
        <f t="shared" si="29"/>
        <v>2</v>
      </c>
      <c r="R19" s="130">
        <f t="shared" si="14"/>
        <v>6</v>
      </c>
      <c r="S19" s="127">
        <f t="shared" si="15"/>
        <v>0</v>
      </c>
      <c r="T19" s="127">
        <f t="shared" si="16"/>
        <v>0</v>
      </c>
      <c r="U19" s="127">
        <f t="shared" si="30"/>
        <v>0</v>
      </c>
      <c r="V19" s="131">
        <f>GOLS!C19</f>
        <v>0</v>
      </c>
      <c r="W19" s="93"/>
      <c r="X19" s="95" t="s">
        <v>83</v>
      </c>
      <c r="Y19" s="95" t="s">
        <v>83</v>
      </c>
      <c r="Z19" s="95" t="s">
        <v>83</v>
      </c>
      <c r="AA19" s="95" t="s">
        <v>83</v>
      </c>
      <c r="AB19" s="95" t="s">
        <v>83</v>
      </c>
      <c r="AC19" s="95" t="s">
        <v>83</v>
      </c>
      <c r="AD19" s="95" t="s">
        <v>83</v>
      </c>
      <c r="AE19" s="95" t="s">
        <v>83</v>
      </c>
      <c r="AF19" s="95" t="s">
        <v>83</v>
      </c>
      <c r="AG19" s="95" t="s">
        <v>83</v>
      </c>
      <c r="AH19" s="95" t="s">
        <v>83</v>
      </c>
      <c r="AI19" s="95" t="s">
        <v>83</v>
      </c>
      <c r="AJ19" s="95" t="s">
        <v>83</v>
      </c>
      <c r="AK19" s="95" t="s">
        <v>83</v>
      </c>
      <c r="AL19" s="95" t="s">
        <v>83</v>
      </c>
      <c r="AM19" s="95" t="s">
        <v>83</v>
      </c>
      <c r="AN19" s="95" t="s">
        <v>83</v>
      </c>
      <c r="AO19" s="95" t="s">
        <v>83</v>
      </c>
      <c r="AP19" s="95" t="s">
        <v>83</v>
      </c>
      <c r="AQ19" s="95" t="s">
        <v>83</v>
      </c>
      <c r="AR19" s="227" t="s">
        <v>94</v>
      </c>
      <c r="AS19" s="95" t="s">
        <v>78</v>
      </c>
      <c r="AT19" s="66" t="s">
        <v>78</v>
      </c>
      <c r="AU19" s="66" t="s">
        <v>79</v>
      </c>
      <c r="AV19" s="66" t="s">
        <v>78</v>
      </c>
      <c r="AW19" s="66" t="s">
        <v>79</v>
      </c>
      <c r="AX19" s="66" t="s">
        <v>79</v>
      </c>
      <c r="AY19" s="66" t="s">
        <v>78</v>
      </c>
      <c r="AZ19" s="66" t="s">
        <v>78</v>
      </c>
      <c r="BA19" s="66" t="s">
        <v>81</v>
      </c>
      <c r="BB19" s="66" t="s">
        <v>81</v>
      </c>
      <c r="BC19" s="66" t="s">
        <v>79</v>
      </c>
      <c r="BD19" s="66" t="s">
        <v>78</v>
      </c>
      <c r="BE19" s="66" t="s">
        <v>79</v>
      </c>
      <c r="BF19" s="66" t="s">
        <v>79</v>
      </c>
      <c r="BG19" s="66" t="s">
        <v>78</v>
      </c>
      <c r="BH19" s="66" t="s">
        <v>79</v>
      </c>
      <c r="BI19" s="66" t="s">
        <v>79</v>
      </c>
      <c r="BJ19" s="66" t="s">
        <v>79</v>
      </c>
      <c r="BK19" s="227" t="s">
        <v>94</v>
      </c>
      <c r="BL19" s="70" t="s">
        <v>81</v>
      </c>
      <c r="BM19" s="70" t="s">
        <v>81</v>
      </c>
      <c r="BN19" s="66" t="s">
        <v>78</v>
      </c>
      <c r="BO19" s="256" t="s">
        <v>81</v>
      </c>
      <c r="BP19" s="7" t="s">
        <v>78</v>
      </c>
      <c r="BQ19" s="6" t="s">
        <v>78</v>
      </c>
      <c r="BR19" s="170"/>
      <c r="BS19" s="95"/>
      <c r="BT19" s="95"/>
      <c r="BU19" s="95"/>
      <c r="BV19" s="95"/>
      <c r="BW19" s="95"/>
      <c r="BX19" s="95"/>
      <c r="BY19" s="95"/>
      <c r="BZ19" s="95"/>
      <c r="CA19" s="95"/>
      <c r="CB19" s="95"/>
      <c r="CC19" s="95"/>
      <c r="CD19" s="95"/>
      <c r="CE19" s="95"/>
      <c r="CF19" s="95"/>
      <c r="CG19" s="95"/>
      <c r="CH19" s="95"/>
      <c r="CI19" s="95"/>
      <c r="CJ19" s="95"/>
      <c r="CK19" s="95"/>
      <c r="CL19" s="95"/>
      <c r="CM19" s="227" t="s">
        <v>94</v>
      </c>
      <c r="CN19" s="95">
        <v>26</v>
      </c>
      <c r="CO19" s="66">
        <v>27</v>
      </c>
      <c r="CP19" s="66">
        <v>56</v>
      </c>
      <c r="CQ19" s="66"/>
      <c r="CR19" s="66">
        <v>90</v>
      </c>
      <c r="CS19" s="66">
        <v>90</v>
      </c>
      <c r="CT19" s="66"/>
      <c r="CU19" s="66">
        <v>14</v>
      </c>
      <c r="CV19" s="66"/>
      <c r="CW19" s="66"/>
      <c r="CX19" s="66">
        <v>90</v>
      </c>
      <c r="CY19" s="66"/>
      <c r="CZ19" s="66">
        <v>80</v>
      </c>
      <c r="DA19" s="66">
        <v>90</v>
      </c>
      <c r="DB19" s="66"/>
      <c r="DC19" s="66">
        <v>90</v>
      </c>
      <c r="DD19" s="66">
        <v>90</v>
      </c>
      <c r="DE19" s="66">
        <v>90</v>
      </c>
      <c r="DF19" s="227" t="s">
        <v>94</v>
      </c>
      <c r="DG19" s="70"/>
      <c r="DH19" s="70"/>
      <c r="DI19" s="66"/>
      <c r="DJ19" s="256"/>
      <c r="DK19" s="123"/>
      <c r="DL19" s="6">
        <v>8</v>
      </c>
      <c r="DM19" s="186"/>
      <c r="DN19" s="95"/>
      <c r="DO19" s="95"/>
      <c r="DP19" s="95"/>
      <c r="DQ19" s="95"/>
      <c r="DR19" s="95"/>
      <c r="DS19" s="95"/>
      <c r="DT19" s="95"/>
      <c r="DU19" s="95"/>
      <c r="DV19" s="95"/>
      <c r="DW19" s="95"/>
      <c r="DX19" s="95"/>
      <c r="DY19" s="95"/>
      <c r="DZ19" s="95"/>
      <c r="EA19" s="95"/>
      <c r="EB19" s="95"/>
      <c r="EC19" s="95"/>
      <c r="ED19" s="95"/>
      <c r="EE19" s="95"/>
      <c r="EF19" s="95"/>
      <c r="EG19" s="95"/>
      <c r="EH19" s="95"/>
      <c r="EI19" s="95" t="s">
        <v>85</v>
      </c>
      <c r="EJ19" s="66" t="s">
        <v>85</v>
      </c>
      <c r="EK19" s="66" t="s">
        <v>84</v>
      </c>
      <c r="EL19" s="66"/>
      <c r="EM19" s="66"/>
      <c r="EN19" s="66"/>
      <c r="EO19" s="66"/>
      <c r="EP19" s="66" t="s">
        <v>85</v>
      </c>
      <c r="EQ19" s="66"/>
      <c r="ER19" s="66"/>
      <c r="ES19" s="66"/>
      <c r="ET19" s="66"/>
      <c r="EU19" s="66" t="s">
        <v>84</v>
      </c>
      <c r="EV19" s="66"/>
      <c r="EW19" s="66"/>
      <c r="EX19" s="66"/>
      <c r="EY19" s="66"/>
      <c r="EZ19" s="66"/>
      <c r="FA19" s="66"/>
      <c r="FB19" s="66"/>
      <c r="FC19" s="70"/>
      <c r="FD19" s="66"/>
      <c r="FE19" s="70"/>
      <c r="FF19" s="123"/>
      <c r="FG19" s="328" t="s">
        <v>85</v>
      </c>
      <c r="FH19" s="334">
        <f t="shared" si="17"/>
        <v>6</v>
      </c>
      <c r="FI19" s="253">
        <f t="shared" si="18"/>
        <v>0</v>
      </c>
      <c r="FJ19" s="340">
        <f t="shared" si="19"/>
        <v>0</v>
      </c>
      <c r="FK19" s="95"/>
      <c r="FL19" s="66"/>
      <c r="FM19" s="66"/>
      <c r="FN19" s="66"/>
      <c r="FO19" s="66"/>
      <c r="FP19" s="66"/>
      <c r="FQ19" s="66"/>
      <c r="FR19" s="66"/>
      <c r="FS19" s="66"/>
      <c r="FT19" s="66"/>
      <c r="FU19" s="66"/>
      <c r="FV19" s="66"/>
      <c r="FW19" s="66"/>
      <c r="FX19" s="66"/>
      <c r="FY19" s="66"/>
      <c r="FZ19" s="66"/>
      <c r="GA19" s="66"/>
      <c r="GB19" s="66"/>
      <c r="GC19" s="66"/>
      <c r="GD19" s="66"/>
      <c r="GE19" s="251" t="s">
        <v>94</v>
      </c>
      <c r="GF19" s="201">
        <v>1</v>
      </c>
      <c r="GG19" s="66"/>
      <c r="GH19" s="66"/>
      <c r="GI19" s="66"/>
      <c r="GJ19" s="66"/>
      <c r="GK19" s="66"/>
      <c r="GL19" s="66"/>
      <c r="GM19" s="66"/>
      <c r="GN19" s="66"/>
      <c r="GO19" s="66"/>
      <c r="GP19" s="201">
        <v>1</v>
      </c>
      <c r="GQ19" s="70"/>
      <c r="GR19" s="66"/>
      <c r="GS19" s="201">
        <v>1</v>
      </c>
      <c r="GT19" s="66"/>
      <c r="GU19" s="201">
        <v>1</v>
      </c>
      <c r="GV19" s="201">
        <v>1</v>
      </c>
      <c r="GW19" s="201">
        <v>1</v>
      </c>
      <c r="GX19" s="251" t="s">
        <v>94</v>
      </c>
      <c r="GY19" s="66"/>
      <c r="GZ19" s="66"/>
      <c r="HA19" s="66"/>
      <c r="HB19" s="66"/>
      <c r="HC19" s="66"/>
      <c r="HD19" s="97"/>
      <c r="HE19" s="265"/>
      <c r="HF19" s="265"/>
      <c r="HG19" s="265"/>
      <c r="HH19" s="265"/>
      <c r="HI19" s="265"/>
      <c r="HJ19" s="265"/>
      <c r="HK19" s="265"/>
      <c r="HL19" s="265"/>
      <c r="HM19" s="265"/>
      <c r="HN19" s="265"/>
      <c r="HO19" s="265"/>
      <c r="HP19" s="265"/>
      <c r="HQ19" s="265"/>
      <c r="HR19" s="265"/>
      <c r="HS19" s="265"/>
      <c r="HT19" s="265"/>
      <c r="HU19" s="265"/>
      <c r="HV19" s="265"/>
      <c r="HW19" s="265"/>
      <c r="HX19" s="265"/>
      <c r="HY19" s="265"/>
      <c r="HZ19" s="265"/>
      <c r="IA19" s="265"/>
      <c r="IB19" s="265"/>
      <c r="IC19" s="265"/>
      <c r="ID19" s="265"/>
      <c r="IE19" s="265"/>
      <c r="IF19" s="265"/>
      <c r="IG19" s="9"/>
      <c r="IH19" s="9"/>
      <c r="II19" s="9"/>
      <c r="IJ19" s="9"/>
      <c r="IK19" s="265"/>
      <c r="IL19" s="265"/>
      <c r="IM19" s="265"/>
      <c r="IN19" s="265"/>
      <c r="IO19" s="265"/>
      <c r="IP19" s="265"/>
      <c r="IQ19" s="265"/>
      <c r="IR19" s="265"/>
      <c r="IS19" s="265"/>
      <c r="IT19" s="265"/>
      <c r="IU19" s="265"/>
      <c r="IV19" s="265"/>
    </row>
    <row r="20" spans="1:256" ht="12.75" customHeight="1" hidden="1">
      <c r="A20" s="199"/>
      <c r="B20" s="124"/>
      <c r="C20" s="355">
        <f t="shared" si="20"/>
        <v>0</v>
      </c>
      <c r="D20" s="354">
        <f t="shared" si="21"/>
        <v>0</v>
      </c>
      <c r="E20" s="356">
        <f t="shared" si="11"/>
        <v>0</v>
      </c>
      <c r="F20" s="354">
        <f t="shared" si="12"/>
        <v>0</v>
      </c>
      <c r="G20" s="354">
        <f t="shared" si="22"/>
        <v>0</v>
      </c>
      <c r="H20" s="356">
        <f t="shared" si="23"/>
        <v>0</v>
      </c>
      <c r="I20" s="352">
        <f t="shared" si="24"/>
        <v>0</v>
      </c>
      <c r="J20" s="129" t="e">
        <f>ABS(I20/C20)</f>
        <v>#DIV/0!</v>
      </c>
      <c r="K20" s="129" t="e">
        <f>ABS(I20*100/I3)</f>
        <v>#VALUE!</v>
      </c>
      <c r="L20" s="128">
        <f>K1</f>
        <v>46</v>
      </c>
      <c r="M20" s="128">
        <f t="shared" si="25"/>
        <v>0</v>
      </c>
      <c r="N20" s="352">
        <f t="shared" si="26"/>
        <v>0</v>
      </c>
      <c r="O20" s="128">
        <f t="shared" si="27"/>
        <v>0</v>
      </c>
      <c r="P20" s="128">
        <f t="shared" si="28"/>
        <v>0</v>
      </c>
      <c r="Q20" s="128">
        <f t="shared" si="29"/>
        <v>0</v>
      </c>
      <c r="R20" s="130">
        <f t="shared" si="14"/>
        <v>0</v>
      </c>
      <c r="S20" s="127">
        <f t="shared" si="15"/>
        <v>0</v>
      </c>
      <c r="T20" s="127">
        <f t="shared" si="16"/>
        <v>0</v>
      </c>
      <c r="U20" s="127">
        <f t="shared" si="30"/>
        <v>0</v>
      </c>
      <c r="V20" s="131">
        <f>GOLS!C20</f>
        <v>0</v>
      </c>
      <c r="W20" s="93"/>
      <c r="X20" s="95" t="s">
        <v>83</v>
      </c>
      <c r="Y20" s="95" t="s">
        <v>83</v>
      </c>
      <c r="Z20" s="95" t="s">
        <v>83</v>
      </c>
      <c r="AA20" s="95" t="s">
        <v>83</v>
      </c>
      <c r="AB20" s="95" t="s">
        <v>83</v>
      </c>
      <c r="AC20" s="95" t="s">
        <v>83</v>
      </c>
      <c r="AD20" s="95" t="s">
        <v>83</v>
      </c>
      <c r="AE20" s="95" t="s">
        <v>83</v>
      </c>
      <c r="AF20" s="95" t="s">
        <v>83</v>
      </c>
      <c r="AG20" s="95" t="s">
        <v>83</v>
      </c>
      <c r="AH20" s="95" t="s">
        <v>83</v>
      </c>
      <c r="AI20" s="95" t="s">
        <v>83</v>
      </c>
      <c r="AJ20" s="95" t="s">
        <v>83</v>
      </c>
      <c r="AK20" s="95" t="s">
        <v>83</v>
      </c>
      <c r="AL20" s="95"/>
      <c r="AM20" s="95"/>
      <c r="AN20" s="95"/>
      <c r="AO20" s="95"/>
      <c r="AP20" s="95"/>
      <c r="AQ20" s="95"/>
      <c r="AR20" s="95"/>
      <c r="AS20" s="95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70"/>
      <c r="BM20" s="70"/>
      <c r="BN20" s="66"/>
      <c r="BO20" s="256"/>
      <c r="BP20" s="123"/>
      <c r="BQ20" s="6"/>
      <c r="BR20" s="170"/>
      <c r="BS20" s="95"/>
      <c r="BT20" s="95"/>
      <c r="BU20" s="95"/>
      <c r="BV20" s="95"/>
      <c r="BW20" s="95"/>
      <c r="BX20" s="95"/>
      <c r="BY20" s="95"/>
      <c r="BZ20" s="95"/>
      <c r="CA20" s="95"/>
      <c r="CB20" s="95"/>
      <c r="CC20" s="95"/>
      <c r="CD20" s="95"/>
      <c r="CE20" s="95"/>
      <c r="CF20" s="95"/>
      <c r="CG20" s="95"/>
      <c r="CH20" s="95"/>
      <c r="CI20" s="95"/>
      <c r="CJ20" s="95"/>
      <c r="CK20" s="95"/>
      <c r="CL20" s="95"/>
      <c r="CM20" s="95"/>
      <c r="CN20" s="95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70"/>
      <c r="DH20" s="70"/>
      <c r="DI20" s="66"/>
      <c r="DJ20" s="256"/>
      <c r="DK20" s="123"/>
      <c r="DL20" s="6"/>
      <c r="DM20" s="186"/>
      <c r="DN20" s="95"/>
      <c r="DO20" s="95"/>
      <c r="DP20" s="95"/>
      <c r="DQ20" s="95"/>
      <c r="DR20" s="95"/>
      <c r="DS20" s="95"/>
      <c r="DT20" s="95"/>
      <c r="DU20" s="95"/>
      <c r="DV20" s="95"/>
      <c r="DW20" s="95"/>
      <c r="DX20" s="95"/>
      <c r="DY20" s="95"/>
      <c r="DZ20" s="95"/>
      <c r="EA20" s="95"/>
      <c r="EB20" s="95"/>
      <c r="EC20" s="95"/>
      <c r="ED20" s="95"/>
      <c r="EE20" s="95"/>
      <c r="EF20" s="95"/>
      <c r="EG20" s="95"/>
      <c r="EH20" s="95"/>
      <c r="EI20" s="95"/>
      <c r="EJ20" s="66"/>
      <c r="EK20" s="66"/>
      <c r="EL20" s="66"/>
      <c r="EM20" s="66"/>
      <c r="EN20" s="66"/>
      <c r="EO20" s="66"/>
      <c r="EP20" s="66"/>
      <c r="EQ20" s="66"/>
      <c r="ER20" s="66"/>
      <c r="ES20" s="66"/>
      <c r="ET20" s="66"/>
      <c r="EU20" s="66"/>
      <c r="EV20" s="66"/>
      <c r="EW20" s="66"/>
      <c r="EX20" s="66"/>
      <c r="EY20" s="66"/>
      <c r="EZ20" s="66"/>
      <c r="FA20" s="66"/>
      <c r="FB20" s="66"/>
      <c r="FC20" s="70"/>
      <c r="FD20" s="66"/>
      <c r="FE20" s="70"/>
      <c r="FF20" s="123"/>
      <c r="FG20" s="328"/>
      <c r="FH20" s="334">
        <f t="shared" si="17"/>
        <v>0</v>
      </c>
      <c r="FI20" s="253">
        <f t="shared" si="18"/>
        <v>0</v>
      </c>
      <c r="FJ20" s="340">
        <f t="shared" si="19"/>
        <v>0</v>
      </c>
      <c r="FK20" s="95"/>
      <c r="FL20" s="66"/>
      <c r="FM20" s="66"/>
      <c r="FN20" s="66"/>
      <c r="FO20" s="66"/>
      <c r="FP20" s="66"/>
      <c r="FQ20" s="66"/>
      <c r="FR20" s="74"/>
      <c r="FS20" s="66"/>
      <c r="FT20" s="66"/>
      <c r="FU20" s="66"/>
      <c r="FV20" s="66"/>
      <c r="FW20" s="66"/>
      <c r="FX20" s="66"/>
      <c r="FY20" s="66"/>
      <c r="FZ20" s="66"/>
      <c r="GA20" s="66"/>
      <c r="GB20" s="201"/>
      <c r="GC20" s="66"/>
      <c r="GD20" s="66"/>
      <c r="GE20" s="66"/>
      <c r="GF20" s="66"/>
      <c r="GG20" s="66"/>
      <c r="GH20" s="66"/>
      <c r="GI20" s="66"/>
      <c r="GJ20" s="66"/>
      <c r="GK20" s="66"/>
      <c r="GL20" s="66"/>
      <c r="GM20" s="66"/>
      <c r="GN20" s="66"/>
      <c r="GO20" s="66"/>
      <c r="GP20" s="66"/>
      <c r="GQ20" s="70"/>
      <c r="GR20" s="66"/>
      <c r="GS20" s="66"/>
      <c r="GT20" s="66"/>
      <c r="GU20" s="70"/>
      <c r="GV20" s="66"/>
      <c r="GW20" s="66"/>
      <c r="GX20" s="70"/>
      <c r="GY20" s="66"/>
      <c r="GZ20" s="66"/>
      <c r="HA20" s="66"/>
      <c r="HB20" s="66"/>
      <c r="HC20" s="66"/>
      <c r="HD20" s="97"/>
      <c r="HE20" s="265"/>
      <c r="HF20" s="265"/>
      <c r="HG20" s="265"/>
      <c r="HH20" s="265"/>
      <c r="HI20" s="265"/>
      <c r="HJ20" s="265"/>
      <c r="HK20" s="265"/>
      <c r="HL20" s="265"/>
      <c r="HM20" s="265"/>
      <c r="HN20" s="265"/>
      <c r="HO20" s="265"/>
      <c r="HP20" s="265"/>
      <c r="HQ20" s="265"/>
      <c r="HR20" s="265"/>
      <c r="HS20" s="265"/>
      <c r="HT20" s="265"/>
      <c r="HU20" s="265"/>
      <c r="HV20" s="265"/>
      <c r="HW20" s="265"/>
      <c r="HX20" s="265"/>
      <c r="HY20" s="265"/>
      <c r="HZ20" s="265"/>
      <c r="IA20" s="265"/>
      <c r="IB20" s="265"/>
      <c r="IC20" s="265"/>
      <c r="ID20" s="265"/>
      <c r="IE20" s="265"/>
      <c r="IF20" s="265"/>
      <c r="IG20" s="9"/>
      <c r="IH20" s="9"/>
      <c r="II20" s="9"/>
      <c r="IJ20" s="9"/>
      <c r="IK20" s="265"/>
      <c r="IL20" s="265"/>
      <c r="IM20" s="265"/>
      <c r="IN20" s="265"/>
      <c r="IO20" s="265"/>
      <c r="IP20" s="265"/>
      <c r="IQ20" s="265"/>
      <c r="IR20" s="265"/>
      <c r="IS20" s="265"/>
      <c r="IT20" s="265"/>
      <c r="IU20" s="265"/>
      <c r="IV20" s="265"/>
    </row>
    <row r="21" spans="1:256" ht="12.75" customHeight="1" hidden="1">
      <c r="A21" s="199"/>
      <c r="B21" s="124"/>
      <c r="C21" s="355">
        <f t="shared" si="20"/>
        <v>0</v>
      </c>
      <c r="D21" s="354">
        <f t="shared" si="21"/>
        <v>0</v>
      </c>
      <c r="E21" s="356">
        <f t="shared" si="11"/>
        <v>0</v>
      </c>
      <c r="F21" s="354">
        <f t="shared" si="12"/>
        <v>0</v>
      </c>
      <c r="G21" s="354">
        <f t="shared" si="22"/>
        <v>0</v>
      </c>
      <c r="H21" s="356">
        <f t="shared" si="23"/>
        <v>0</v>
      </c>
      <c r="I21" s="352">
        <f t="shared" si="24"/>
        <v>0</v>
      </c>
      <c r="J21" s="129" t="e">
        <f>ABS(I21/C21)</f>
        <v>#DIV/0!</v>
      </c>
      <c r="K21" s="129" t="e">
        <f>ABS(I21*100/I4)</f>
        <v>#DIV/0!</v>
      </c>
      <c r="L21" s="128">
        <f>K1</f>
        <v>46</v>
      </c>
      <c r="M21" s="128">
        <f t="shared" si="25"/>
        <v>0</v>
      </c>
      <c r="N21" s="352">
        <f t="shared" si="26"/>
        <v>0</v>
      </c>
      <c r="O21" s="128">
        <f t="shared" si="27"/>
        <v>0</v>
      </c>
      <c r="P21" s="128">
        <f t="shared" si="28"/>
        <v>0</v>
      </c>
      <c r="Q21" s="128">
        <f t="shared" si="29"/>
        <v>0</v>
      </c>
      <c r="R21" s="130">
        <f t="shared" si="14"/>
        <v>0</v>
      </c>
      <c r="S21" s="127">
        <f t="shared" si="15"/>
        <v>0</v>
      </c>
      <c r="T21" s="127">
        <f t="shared" si="16"/>
        <v>0</v>
      </c>
      <c r="U21" s="127">
        <f t="shared" si="30"/>
        <v>0</v>
      </c>
      <c r="V21" s="131">
        <f>GOLS!C21</f>
        <v>0</v>
      </c>
      <c r="W21" s="93"/>
      <c r="X21" s="95" t="s">
        <v>83</v>
      </c>
      <c r="Y21" s="95" t="s">
        <v>83</v>
      </c>
      <c r="Z21" s="95" t="s">
        <v>83</v>
      </c>
      <c r="AA21" s="95" t="s">
        <v>83</v>
      </c>
      <c r="AB21" s="95" t="s">
        <v>83</v>
      </c>
      <c r="AC21" s="95" t="s">
        <v>83</v>
      </c>
      <c r="AD21" s="95" t="s">
        <v>83</v>
      </c>
      <c r="AE21" s="95" t="s">
        <v>83</v>
      </c>
      <c r="AF21" s="95" t="s">
        <v>83</v>
      </c>
      <c r="AG21" s="95" t="s">
        <v>83</v>
      </c>
      <c r="AH21" s="95" t="s">
        <v>83</v>
      </c>
      <c r="AI21" s="95" t="s">
        <v>83</v>
      </c>
      <c r="AJ21" s="95" t="s">
        <v>83</v>
      </c>
      <c r="AK21" s="95" t="s">
        <v>83</v>
      </c>
      <c r="AL21" s="95"/>
      <c r="AM21" s="95"/>
      <c r="AN21" s="95"/>
      <c r="AO21" s="95"/>
      <c r="AP21" s="95"/>
      <c r="AQ21" s="95"/>
      <c r="AR21" s="95"/>
      <c r="AS21" s="95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70"/>
      <c r="BM21" s="70"/>
      <c r="BN21" s="66"/>
      <c r="BO21" s="256"/>
      <c r="BP21" s="123"/>
      <c r="BQ21" s="6"/>
      <c r="BR21" s="170"/>
      <c r="BS21" s="95"/>
      <c r="BT21" s="95"/>
      <c r="BU21" s="95"/>
      <c r="BV21" s="95"/>
      <c r="BW21" s="95"/>
      <c r="BX21" s="95"/>
      <c r="BY21" s="95"/>
      <c r="BZ21" s="95"/>
      <c r="CA21" s="95"/>
      <c r="CB21" s="95"/>
      <c r="CC21" s="95"/>
      <c r="CD21" s="95"/>
      <c r="CE21" s="95"/>
      <c r="CF21" s="95"/>
      <c r="CG21" s="95"/>
      <c r="CH21" s="95"/>
      <c r="CI21" s="95"/>
      <c r="CJ21" s="95"/>
      <c r="CK21" s="95"/>
      <c r="CL21" s="95"/>
      <c r="CM21" s="95"/>
      <c r="CN21" s="95"/>
      <c r="CO21" s="66"/>
      <c r="CP21" s="66"/>
      <c r="CQ21" s="66"/>
      <c r="CR21" s="66"/>
      <c r="CS21" s="66"/>
      <c r="CT21" s="66"/>
      <c r="CU21" s="66"/>
      <c r="CV21" s="66"/>
      <c r="CW21" s="66"/>
      <c r="CX21" s="66"/>
      <c r="CY21" s="66"/>
      <c r="CZ21" s="66"/>
      <c r="DA21" s="66"/>
      <c r="DB21" s="66"/>
      <c r="DC21" s="66"/>
      <c r="DD21" s="66"/>
      <c r="DE21" s="66"/>
      <c r="DF21" s="66"/>
      <c r="DG21" s="70"/>
      <c r="DH21" s="70"/>
      <c r="DI21" s="66"/>
      <c r="DJ21" s="256"/>
      <c r="DK21" s="123"/>
      <c r="DL21" s="6"/>
      <c r="DM21" s="186"/>
      <c r="DN21" s="95"/>
      <c r="DO21" s="95"/>
      <c r="DP21" s="95"/>
      <c r="DQ21" s="95"/>
      <c r="DR21" s="95"/>
      <c r="DS21" s="95"/>
      <c r="DT21" s="95"/>
      <c r="DU21" s="95"/>
      <c r="DV21" s="95"/>
      <c r="DW21" s="95"/>
      <c r="DX21" s="95"/>
      <c r="DY21" s="95"/>
      <c r="DZ21" s="95"/>
      <c r="EA21" s="95"/>
      <c r="EB21" s="95"/>
      <c r="EC21" s="95"/>
      <c r="ED21" s="95"/>
      <c r="EE21" s="95"/>
      <c r="EF21" s="95"/>
      <c r="EG21" s="95"/>
      <c r="EH21" s="95"/>
      <c r="EI21" s="95"/>
      <c r="EJ21" s="66"/>
      <c r="EK21" s="66"/>
      <c r="EL21" s="66"/>
      <c r="EM21" s="66"/>
      <c r="EN21" s="66"/>
      <c r="EO21" s="66"/>
      <c r="EP21" s="66"/>
      <c r="EQ21" s="66"/>
      <c r="ER21" s="66"/>
      <c r="ES21" s="66"/>
      <c r="ET21" s="66"/>
      <c r="EU21" s="66"/>
      <c r="EV21" s="66"/>
      <c r="EW21" s="66"/>
      <c r="EX21" s="66"/>
      <c r="EY21" s="66"/>
      <c r="EZ21" s="66"/>
      <c r="FA21" s="66"/>
      <c r="FB21" s="66"/>
      <c r="FC21" s="70"/>
      <c r="FD21" s="66"/>
      <c r="FE21" s="70"/>
      <c r="FF21" s="123"/>
      <c r="FG21" s="328"/>
      <c r="FH21" s="334">
        <f t="shared" si="17"/>
        <v>0</v>
      </c>
      <c r="FI21" s="253">
        <f t="shared" si="18"/>
        <v>0</v>
      </c>
      <c r="FJ21" s="340">
        <f t="shared" si="19"/>
        <v>0</v>
      </c>
      <c r="FK21" s="95"/>
      <c r="FL21" s="66"/>
      <c r="FM21" s="66"/>
      <c r="FN21" s="66"/>
      <c r="FO21" s="66"/>
      <c r="FP21" s="66"/>
      <c r="FQ21" s="66"/>
      <c r="FR21" s="74"/>
      <c r="FS21" s="66"/>
      <c r="FT21" s="66"/>
      <c r="FU21" s="66"/>
      <c r="FV21" s="66"/>
      <c r="FW21" s="66"/>
      <c r="FX21" s="66"/>
      <c r="FY21" s="66"/>
      <c r="FZ21" s="66"/>
      <c r="GA21" s="66"/>
      <c r="GB21" s="201"/>
      <c r="GC21" s="66"/>
      <c r="GD21" s="66"/>
      <c r="GE21" s="66"/>
      <c r="GF21" s="66"/>
      <c r="GG21" s="66"/>
      <c r="GH21" s="66"/>
      <c r="GI21" s="66"/>
      <c r="GJ21" s="66"/>
      <c r="GK21" s="66"/>
      <c r="GL21" s="66"/>
      <c r="GM21" s="66"/>
      <c r="GN21" s="66"/>
      <c r="GO21" s="66"/>
      <c r="GP21" s="66"/>
      <c r="GQ21" s="70"/>
      <c r="GR21" s="66"/>
      <c r="GS21" s="66"/>
      <c r="GT21" s="66"/>
      <c r="GU21" s="70"/>
      <c r="GV21" s="66"/>
      <c r="GW21" s="66"/>
      <c r="GX21" s="70"/>
      <c r="GY21" s="66"/>
      <c r="GZ21" s="66"/>
      <c r="HA21" s="66"/>
      <c r="HB21" s="66"/>
      <c r="HC21" s="66"/>
      <c r="HD21" s="97"/>
      <c r="HE21" s="265"/>
      <c r="HF21" s="265"/>
      <c r="HG21" s="265"/>
      <c r="HH21" s="265"/>
      <c r="HI21" s="265"/>
      <c r="HJ21" s="265"/>
      <c r="HK21" s="265"/>
      <c r="HL21" s="265"/>
      <c r="HM21" s="265"/>
      <c r="HN21" s="265"/>
      <c r="HO21" s="265"/>
      <c r="HP21" s="265"/>
      <c r="HQ21" s="265"/>
      <c r="HR21" s="265"/>
      <c r="HS21" s="265"/>
      <c r="HT21" s="265"/>
      <c r="HU21" s="265"/>
      <c r="HV21" s="265"/>
      <c r="HW21" s="265"/>
      <c r="HX21" s="265"/>
      <c r="HY21" s="265"/>
      <c r="HZ21" s="265"/>
      <c r="IA21" s="265"/>
      <c r="IB21" s="265"/>
      <c r="IC21" s="265"/>
      <c r="ID21" s="265"/>
      <c r="IE21" s="265"/>
      <c r="IF21" s="265"/>
      <c r="IG21" s="9"/>
      <c r="IH21" s="9"/>
      <c r="II21" s="9"/>
      <c r="IJ21" s="9"/>
      <c r="IK21" s="265"/>
      <c r="IL21" s="265"/>
      <c r="IM21" s="265"/>
      <c r="IN21" s="265"/>
      <c r="IO21" s="265"/>
      <c r="IP21" s="265"/>
      <c r="IQ21" s="265"/>
      <c r="IR21" s="265"/>
      <c r="IS21" s="265"/>
      <c r="IT21" s="265"/>
      <c r="IU21" s="265"/>
      <c r="IV21" s="265"/>
    </row>
    <row r="22" spans="1:256" ht="12.75" customHeight="1" hidden="1">
      <c r="A22" s="199"/>
      <c r="B22" s="124"/>
      <c r="C22" s="355">
        <f t="shared" si="20"/>
        <v>0</v>
      </c>
      <c r="D22" s="354">
        <f t="shared" si="21"/>
        <v>0</v>
      </c>
      <c r="E22" s="356">
        <f t="shared" si="11"/>
        <v>0</v>
      </c>
      <c r="F22" s="354">
        <f t="shared" si="12"/>
        <v>0</v>
      </c>
      <c r="G22" s="354">
        <f t="shared" si="22"/>
        <v>0</v>
      </c>
      <c r="H22" s="356">
        <f t="shared" si="23"/>
        <v>0</v>
      </c>
      <c r="I22" s="352">
        <f t="shared" si="24"/>
        <v>0</v>
      </c>
      <c r="J22" s="129" t="e">
        <f>ABS(I22/C22)</f>
        <v>#DIV/0!</v>
      </c>
      <c r="K22" s="129">
        <f>ABS(I22*100/I5)</f>
        <v>0</v>
      </c>
      <c r="L22" s="128">
        <f>K1</f>
        <v>46</v>
      </c>
      <c r="M22" s="128">
        <f t="shared" si="25"/>
        <v>0</v>
      </c>
      <c r="N22" s="352">
        <f t="shared" si="26"/>
        <v>0</v>
      </c>
      <c r="O22" s="128">
        <f t="shared" si="27"/>
        <v>0</v>
      </c>
      <c r="P22" s="128">
        <f t="shared" si="28"/>
        <v>0</v>
      </c>
      <c r="Q22" s="128">
        <f t="shared" si="29"/>
        <v>0</v>
      </c>
      <c r="R22" s="130">
        <f t="shared" si="14"/>
        <v>0</v>
      </c>
      <c r="S22" s="127">
        <f t="shared" si="15"/>
        <v>0</v>
      </c>
      <c r="T22" s="127">
        <f t="shared" si="16"/>
        <v>0</v>
      </c>
      <c r="U22" s="127">
        <f t="shared" si="30"/>
        <v>0</v>
      </c>
      <c r="V22" s="131">
        <f>GOLS!C22</f>
        <v>0</v>
      </c>
      <c r="W22" s="93"/>
      <c r="X22" s="95" t="s">
        <v>83</v>
      </c>
      <c r="Y22" s="95" t="s">
        <v>83</v>
      </c>
      <c r="Z22" s="95" t="s">
        <v>83</v>
      </c>
      <c r="AA22" s="95" t="s">
        <v>83</v>
      </c>
      <c r="AB22" s="95" t="s">
        <v>83</v>
      </c>
      <c r="AC22" s="95" t="s">
        <v>83</v>
      </c>
      <c r="AD22" s="95" t="s">
        <v>83</v>
      </c>
      <c r="AE22" s="95" t="s">
        <v>83</v>
      </c>
      <c r="AF22" s="95" t="s">
        <v>83</v>
      </c>
      <c r="AG22" s="95" t="s">
        <v>83</v>
      </c>
      <c r="AH22" s="95" t="s">
        <v>83</v>
      </c>
      <c r="AI22" s="95" t="s">
        <v>83</v>
      </c>
      <c r="AJ22" s="95" t="s">
        <v>83</v>
      </c>
      <c r="AK22" s="95" t="s">
        <v>83</v>
      </c>
      <c r="AL22" s="95"/>
      <c r="AM22" s="95"/>
      <c r="AN22" s="95"/>
      <c r="AO22" s="95"/>
      <c r="AP22" s="95"/>
      <c r="AQ22" s="95"/>
      <c r="AR22" s="95"/>
      <c r="AS22" s="95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70"/>
      <c r="BM22" s="70"/>
      <c r="BN22" s="66"/>
      <c r="BO22" s="256"/>
      <c r="BP22" s="123"/>
      <c r="BQ22" s="6"/>
      <c r="BR22" s="170"/>
      <c r="BS22" s="95"/>
      <c r="BT22" s="95"/>
      <c r="BU22" s="95"/>
      <c r="BV22" s="95"/>
      <c r="BW22" s="95"/>
      <c r="BX22" s="95"/>
      <c r="BY22" s="95"/>
      <c r="BZ22" s="95"/>
      <c r="CA22" s="95"/>
      <c r="CB22" s="95"/>
      <c r="CC22" s="95"/>
      <c r="CD22" s="95"/>
      <c r="CE22" s="95"/>
      <c r="CF22" s="95"/>
      <c r="CG22" s="95"/>
      <c r="CH22" s="95"/>
      <c r="CI22" s="95"/>
      <c r="CJ22" s="95"/>
      <c r="CK22" s="95"/>
      <c r="CL22" s="95"/>
      <c r="CM22" s="95"/>
      <c r="CN22" s="95"/>
      <c r="CO22" s="66"/>
      <c r="CP22" s="66"/>
      <c r="CQ22" s="66"/>
      <c r="CR22" s="66"/>
      <c r="CS22" s="66"/>
      <c r="CT22" s="66"/>
      <c r="CU22" s="66"/>
      <c r="CV22" s="66"/>
      <c r="CW22" s="66"/>
      <c r="CX22" s="66"/>
      <c r="CY22" s="66"/>
      <c r="CZ22" s="66"/>
      <c r="DA22" s="66"/>
      <c r="DB22" s="66"/>
      <c r="DC22" s="66"/>
      <c r="DD22" s="66"/>
      <c r="DE22" s="66"/>
      <c r="DF22" s="66"/>
      <c r="DG22" s="70"/>
      <c r="DH22" s="70"/>
      <c r="DI22" s="66"/>
      <c r="DJ22" s="256"/>
      <c r="DK22" s="123"/>
      <c r="DL22" s="6"/>
      <c r="DM22" s="186"/>
      <c r="DN22" s="95"/>
      <c r="DO22" s="95"/>
      <c r="DP22" s="95"/>
      <c r="DQ22" s="95"/>
      <c r="DR22" s="95"/>
      <c r="DS22" s="95"/>
      <c r="DT22" s="95"/>
      <c r="DU22" s="95"/>
      <c r="DV22" s="95"/>
      <c r="DW22" s="95"/>
      <c r="DX22" s="95"/>
      <c r="DY22" s="95"/>
      <c r="DZ22" s="95"/>
      <c r="EA22" s="95"/>
      <c r="EB22" s="95"/>
      <c r="EC22" s="95"/>
      <c r="ED22" s="95"/>
      <c r="EE22" s="95"/>
      <c r="EF22" s="95"/>
      <c r="EG22" s="95"/>
      <c r="EH22" s="95"/>
      <c r="EI22" s="95"/>
      <c r="EJ22" s="66"/>
      <c r="EK22" s="66"/>
      <c r="EL22" s="66"/>
      <c r="EM22" s="66"/>
      <c r="EN22" s="66"/>
      <c r="EO22" s="66"/>
      <c r="EP22" s="66"/>
      <c r="EQ22" s="66"/>
      <c r="ER22" s="66"/>
      <c r="ES22" s="66"/>
      <c r="ET22" s="66"/>
      <c r="EU22" s="66"/>
      <c r="EV22" s="66"/>
      <c r="EW22" s="66"/>
      <c r="EX22" s="66"/>
      <c r="EY22" s="66"/>
      <c r="EZ22" s="66"/>
      <c r="FA22" s="66"/>
      <c r="FB22" s="66"/>
      <c r="FC22" s="70"/>
      <c r="FD22" s="66"/>
      <c r="FE22" s="70"/>
      <c r="FF22" s="123"/>
      <c r="FG22" s="328"/>
      <c r="FH22" s="334">
        <f t="shared" si="17"/>
        <v>0</v>
      </c>
      <c r="FI22" s="253">
        <f t="shared" si="18"/>
        <v>0</v>
      </c>
      <c r="FJ22" s="340">
        <f t="shared" si="19"/>
        <v>0</v>
      </c>
      <c r="FK22" s="95"/>
      <c r="FL22" s="66"/>
      <c r="FM22" s="66"/>
      <c r="FN22" s="66"/>
      <c r="FO22" s="66"/>
      <c r="FP22" s="66"/>
      <c r="FQ22" s="66"/>
      <c r="FR22" s="74"/>
      <c r="FS22" s="66"/>
      <c r="FT22" s="66"/>
      <c r="FU22" s="66"/>
      <c r="FV22" s="66"/>
      <c r="FW22" s="66"/>
      <c r="FX22" s="66"/>
      <c r="FY22" s="66"/>
      <c r="FZ22" s="66"/>
      <c r="GA22" s="66"/>
      <c r="GB22" s="201"/>
      <c r="GC22" s="66"/>
      <c r="GD22" s="66"/>
      <c r="GE22" s="66"/>
      <c r="GF22" s="66"/>
      <c r="GG22" s="66"/>
      <c r="GH22" s="66"/>
      <c r="GI22" s="66"/>
      <c r="GJ22" s="66"/>
      <c r="GK22" s="66"/>
      <c r="GL22" s="66"/>
      <c r="GM22" s="66"/>
      <c r="GN22" s="66"/>
      <c r="GO22" s="66"/>
      <c r="GP22" s="66"/>
      <c r="GQ22" s="70"/>
      <c r="GR22" s="66"/>
      <c r="GS22" s="66"/>
      <c r="GT22" s="66"/>
      <c r="GU22" s="70"/>
      <c r="GV22" s="66"/>
      <c r="GW22" s="66"/>
      <c r="GX22" s="70"/>
      <c r="GY22" s="66"/>
      <c r="GZ22" s="66"/>
      <c r="HA22" s="66"/>
      <c r="HB22" s="66"/>
      <c r="HC22" s="66"/>
      <c r="HD22" s="97"/>
      <c r="HE22" s="265"/>
      <c r="HF22" s="265"/>
      <c r="HG22" s="265"/>
      <c r="HH22" s="265"/>
      <c r="HI22" s="265"/>
      <c r="HJ22" s="265"/>
      <c r="HK22" s="265"/>
      <c r="HL22" s="265"/>
      <c r="HM22" s="265"/>
      <c r="HN22" s="265"/>
      <c r="HO22" s="265"/>
      <c r="HP22" s="265"/>
      <c r="HQ22" s="265"/>
      <c r="HR22" s="265"/>
      <c r="HS22" s="265"/>
      <c r="HT22" s="265"/>
      <c r="HU22" s="265"/>
      <c r="HV22" s="265"/>
      <c r="HW22" s="265"/>
      <c r="HX22" s="265"/>
      <c r="HY22" s="265"/>
      <c r="HZ22" s="265"/>
      <c r="IA22" s="265"/>
      <c r="IB22" s="265"/>
      <c r="IC22" s="265"/>
      <c r="ID22" s="265"/>
      <c r="IE22" s="265"/>
      <c r="IF22" s="265"/>
      <c r="IG22" s="9"/>
      <c r="IH22" s="9"/>
      <c r="II22" s="9"/>
      <c r="IJ22" s="9"/>
      <c r="IK22" s="265"/>
      <c r="IL22" s="265"/>
      <c r="IM22" s="265"/>
      <c r="IN22" s="265"/>
      <c r="IO22" s="265"/>
      <c r="IP22" s="265"/>
      <c r="IQ22" s="265"/>
      <c r="IR22" s="265"/>
      <c r="IS22" s="265"/>
      <c r="IT22" s="265"/>
      <c r="IU22" s="265"/>
      <c r="IV22" s="265"/>
    </row>
    <row r="23" spans="1:256" s="2" customFormat="1" ht="12.75">
      <c r="A23" s="199" t="s">
        <v>187</v>
      </c>
      <c r="B23" s="124" t="s">
        <v>144</v>
      </c>
      <c r="C23" s="355">
        <f t="shared" si="20"/>
        <v>28</v>
      </c>
      <c r="D23" s="354">
        <f t="shared" si="21"/>
        <v>28</v>
      </c>
      <c r="E23" s="356">
        <f t="shared" si="11"/>
        <v>23</v>
      </c>
      <c r="F23" s="354">
        <f t="shared" si="12"/>
        <v>2</v>
      </c>
      <c r="G23" s="354">
        <f t="shared" si="22"/>
        <v>0</v>
      </c>
      <c r="H23" s="356">
        <f t="shared" si="23"/>
        <v>4</v>
      </c>
      <c r="I23" s="352">
        <f t="shared" si="24"/>
        <v>2371</v>
      </c>
      <c r="J23" s="129">
        <f t="shared" si="13"/>
        <v>84.67857142857143</v>
      </c>
      <c r="K23" s="129">
        <f>ABS(I23*100/I1)</f>
        <v>57.270531400966185</v>
      </c>
      <c r="L23" s="128">
        <f>K1-14</f>
        <v>32</v>
      </c>
      <c r="M23" s="128">
        <f t="shared" si="25"/>
        <v>28</v>
      </c>
      <c r="N23" s="352">
        <f t="shared" si="26"/>
        <v>4</v>
      </c>
      <c r="O23" s="128">
        <f t="shared" si="27"/>
        <v>1</v>
      </c>
      <c r="P23" s="128">
        <f t="shared" si="28"/>
        <v>0</v>
      </c>
      <c r="Q23" s="128">
        <f t="shared" si="29"/>
        <v>3</v>
      </c>
      <c r="R23" s="130">
        <f t="shared" si="14"/>
        <v>7</v>
      </c>
      <c r="S23" s="127">
        <f t="shared" si="15"/>
        <v>0</v>
      </c>
      <c r="T23" s="127">
        <f t="shared" si="16"/>
        <v>1</v>
      </c>
      <c r="U23" s="127">
        <f t="shared" si="30"/>
        <v>1</v>
      </c>
      <c r="V23" s="131">
        <f>GOLS!C23</f>
        <v>1</v>
      </c>
      <c r="W23" s="93"/>
      <c r="X23" s="95" t="s">
        <v>83</v>
      </c>
      <c r="Y23" s="95" t="s">
        <v>83</v>
      </c>
      <c r="Z23" s="95" t="s">
        <v>83</v>
      </c>
      <c r="AA23" s="95" t="s">
        <v>83</v>
      </c>
      <c r="AB23" s="95" t="s">
        <v>83</v>
      </c>
      <c r="AC23" s="95" t="s">
        <v>83</v>
      </c>
      <c r="AD23" s="95" t="s">
        <v>83</v>
      </c>
      <c r="AE23" s="95" t="s">
        <v>83</v>
      </c>
      <c r="AF23" s="95" t="s">
        <v>83</v>
      </c>
      <c r="AG23" s="95" t="s">
        <v>83</v>
      </c>
      <c r="AH23" s="95" t="s">
        <v>83</v>
      </c>
      <c r="AI23" s="95" t="s">
        <v>83</v>
      </c>
      <c r="AJ23" s="95" t="s">
        <v>83</v>
      </c>
      <c r="AK23" s="95" t="s">
        <v>83</v>
      </c>
      <c r="AL23" s="95" t="s">
        <v>79</v>
      </c>
      <c r="AM23" s="95" t="s">
        <v>79</v>
      </c>
      <c r="AN23" s="95" t="s">
        <v>79</v>
      </c>
      <c r="AO23" s="95" t="s">
        <v>79</v>
      </c>
      <c r="AP23" s="227" t="s">
        <v>94</v>
      </c>
      <c r="AQ23" s="227" t="s">
        <v>94</v>
      </c>
      <c r="AR23" s="95" t="s">
        <v>79</v>
      </c>
      <c r="AS23" s="95" t="s">
        <v>79</v>
      </c>
      <c r="AT23" s="66" t="s">
        <v>79</v>
      </c>
      <c r="AU23" s="66" t="s">
        <v>79</v>
      </c>
      <c r="AV23" s="66" t="s">
        <v>79</v>
      </c>
      <c r="AW23" s="66" t="s">
        <v>79</v>
      </c>
      <c r="AX23" s="66" t="s">
        <v>81</v>
      </c>
      <c r="AY23" s="66" t="s">
        <v>79</v>
      </c>
      <c r="AZ23" s="66" t="s">
        <v>79</v>
      </c>
      <c r="BA23" s="66" t="s">
        <v>79</v>
      </c>
      <c r="BB23" s="66" t="s">
        <v>79</v>
      </c>
      <c r="BC23" s="66" t="s">
        <v>79</v>
      </c>
      <c r="BD23" s="66" t="s">
        <v>79</v>
      </c>
      <c r="BE23" s="66" t="s">
        <v>79</v>
      </c>
      <c r="BF23" s="66" t="s">
        <v>79</v>
      </c>
      <c r="BG23" s="66" t="s">
        <v>79</v>
      </c>
      <c r="BH23" s="66" t="s">
        <v>79</v>
      </c>
      <c r="BI23" s="66" t="s">
        <v>79</v>
      </c>
      <c r="BJ23" s="227" t="s">
        <v>94</v>
      </c>
      <c r="BK23" s="66" t="s">
        <v>79</v>
      </c>
      <c r="BL23" s="70" t="s">
        <v>79</v>
      </c>
      <c r="BM23" s="70" t="s">
        <v>79</v>
      </c>
      <c r="BN23" s="66" t="s">
        <v>79</v>
      </c>
      <c r="BO23" s="256" t="s">
        <v>79</v>
      </c>
      <c r="BP23" s="7" t="s">
        <v>79</v>
      </c>
      <c r="BQ23" s="6" t="s">
        <v>79</v>
      </c>
      <c r="BR23" s="170"/>
      <c r="BS23" s="95"/>
      <c r="BT23" s="95"/>
      <c r="BU23" s="95"/>
      <c r="BV23" s="95"/>
      <c r="BW23" s="95"/>
      <c r="BX23" s="95"/>
      <c r="BY23" s="95"/>
      <c r="BZ23" s="95"/>
      <c r="CA23" s="95"/>
      <c r="CB23" s="95"/>
      <c r="CC23" s="95"/>
      <c r="CD23" s="95"/>
      <c r="CE23" s="95"/>
      <c r="CF23" s="95"/>
      <c r="CG23" s="95">
        <v>90</v>
      </c>
      <c r="CH23" s="95">
        <v>90</v>
      </c>
      <c r="CI23" s="95">
        <v>90</v>
      </c>
      <c r="CJ23" s="95">
        <v>45</v>
      </c>
      <c r="CK23" s="227" t="s">
        <v>94</v>
      </c>
      <c r="CL23" s="251" t="s">
        <v>94</v>
      </c>
      <c r="CM23" s="95">
        <v>90</v>
      </c>
      <c r="CN23" s="95">
        <v>90</v>
      </c>
      <c r="CO23" s="66">
        <v>90</v>
      </c>
      <c r="CP23" s="66">
        <v>90</v>
      </c>
      <c r="CQ23" s="66">
        <v>90</v>
      </c>
      <c r="CR23" s="66">
        <v>90</v>
      </c>
      <c r="CS23" s="251" t="s">
        <v>94</v>
      </c>
      <c r="CT23" s="66">
        <v>90</v>
      </c>
      <c r="CU23" s="66">
        <v>90</v>
      </c>
      <c r="CV23" s="66">
        <v>90</v>
      </c>
      <c r="CW23" s="66">
        <v>90</v>
      </c>
      <c r="CX23" s="66">
        <v>90</v>
      </c>
      <c r="CY23" s="66">
        <v>90</v>
      </c>
      <c r="CZ23" s="66">
        <v>90</v>
      </c>
      <c r="DA23" s="66">
        <v>90</v>
      </c>
      <c r="DB23" s="66">
        <v>90</v>
      </c>
      <c r="DC23" s="66">
        <v>90</v>
      </c>
      <c r="DD23" s="268">
        <v>76</v>
      </c>
      <c r="DE23" s="227" t="s">
        <v>94</v>
      </c>
      <c r="DF23" s="66">
        <v>90</v>
      </c>
      <c r="DG23" s="70">
        <v>90</v>
      </c>
      <c r="DH23" s="70">
        <v>90</v>
      </c>
      <c r="DI23" s="66">
        <v>90</v>
      </c>
      <c r="DJ23" s="256">
        <v>45</v>
      </c>
      <c r="DK23" s="7">
        <v>90</v>
      </c>
      <c r="DL23" s="6">
        <v>45</v>
      </c>
      <c r="DM23" s="186"/>
      <c r="DN23" s="95"/>
      <c r="DO23" s="95"/>
      <c r="DP23" s="95"/>
      <c r="DQ23" s="95"/>
      <c r="DR23" s="95"/>
      <c r="DS23" s="95"/>
      <c r="DT23" s="95"/>
      <c r="DU23" s="95"/>
      <c r="DV23" s="95"/>
      <c r="DW23" s="95"/>
      <c r="DX23" s="95"/>
      <c r="DY23" s="95"/>
      <c r="DZ23" s="95"/>
      <c r="EA23" s="95"/>
      <c r="EB23" s="95"/>
      <c r="EC23" s="95"/>
      <c r="ED23" s="95"/>
      <c r="EE23" s="95" t="s">
        <v>84</v>
      </c>
      <c r="EF23" s="95"/>
      <c r="EG23" s="95"/>
      <c r="EH23" s="95"/>
      <c r="EI23" s="95"/>
      <c r="EJ23" s="66"/>
      <c r="EK23" s="66"/>
      <c r="EL23" s="66"/>
      <c r="EM23" s="66"/>
      <c r="EN23" s="66"/>
      <c r="EO23" s="66"/>
      <c r="EP23" s="66"/>
      <c r="EQ23" s="66"/>
      <c r="ER23" s="66"/>
      <c r="ES23" s="66"/>
      <c r="ET23" s="66"/>
      <c r="EU23" s="66"/>
      <c r="EV23" s="66"/>
      <c r="EW23" s="66"/>
      <c r="EX23" s="66"/>
      <c r="EY23" s="66"/>
      <c r="EZ23" s="66"/>
      <c r="FA23" s="66"/>
      <c r="FB23" s="66"/>
      <c r="FC23" s="70"/>
      <c r="FD23" s="66"/>
      <c r="FE23" s="70" t="s">
        <v>84</v>
      </c>
      <c r="FF23" s="7"/>
      <c r="FG23" s="328" t="s">
        <v>84</v>
      </c>
      <c r="FH23" s="334">
        <f t="shared" si="17"/>
        <v>7</v>
      </c>
      <c r="FI23" s="253">
        <f t="shared" si="18"/>
        <v>0</v>
      </c>
      <c r="FJ23" s="340">
        <f t="shared" si="19"/>
        <v>1</v>
      </c>
      <c r="FK23" s="95"/>
      <c r="FL23" s="66"/>
      <c r="FM23" s="66"/>
      <c r="FN23" s="66"/>
      <c r="FO23" s="66"/>
      <c r="FP23" s="66"/>
      <c r="FQ23" s="66"/>
      <c r="FR23" s="66"/>
      <c r="FS23" s="66"/>
      <c r="FT23" s="66"/>
      <c r="FU23" s="66"/>
      <c r="FV23" s="66"/>
      <c r="FW23" s="66"/>
      <c r="FX23" s="66"/>
      <c r="FY23" s="66"/>
      <c r="FZ23" s="66"/>
      <c r="GA23" s="249" t="s">
        <v>95</v>
      </c>
      <c r="GB23" s="66"/>
      <c r="GC23" s="251" t="s">
        <v>94</v>
      </c>
      <c r="GD23" s="251" t="s">
        <v>94</v>
      </c>
      <c r="GE23" s="66"/>
      <c r="GF23" s="201">
        <v>1</v>
      </c>
      <c r="GG23" s="201">
        <v>1</v>
      </c>
      <c r="GH23" s="66"/>
      <c r="GI23" s="66"/>
      <c r="GJ23" s="66"/>
      <c r="GK23" s="66"/>
      <c r="GL23" s="66"/>
      <c r="GM23" s="66"/>
      <c r="GN23" s="66"/>
      <c r="GO23" s="66"/>
      <c r="GP23" s="66"/>
      <c r="GQ23" s="201">
        <v>1</v>
      </c>
      <c r="GR23" s="66"/>
      <c r="GS23" s="201">
        <v>1</v>
      </c>
      <c r="GT23" s="66"/>
      <c r="GU23" s="70"/>
      <c r="GV23" s="201">
        <v>1</v>
      </c>
      <c r="GW23" s="251" t="s">
        <v>94</v>
      </c>
      <c r="GX23" s="70"/>
      <c r="GY23" s="201">
        <v>1</v>
      </c>
      <c r="GZ23" s="66"/>
      <c r="HA23" s="66"/>
      <c r="HB23" s="201">
        <v>1</v>
      </c>
      <c r="HC23" s="66"/>
      <c r="HD23" s="97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9"/>
      <c r="IF23" s="9"/>
      <c r="IG23" s="9"/>
      <c r="IH23" s="9"/>
      <c r="II23" s="9"/>
      <c r="IJ23" s="9"/>
      <c r="IK23" s="9"/>
      <c r="IL23" s="9"/>
      <c r="IM23" s="9"/>
      <c r="IN23" s="9"/>
      <c r="IO23" s="9"/>
      <c r="IP23" s="9"/>
      <c r="IQ23" s="9"/>
      <c r="IR23" s="9"/>
      <c r="IS23" s="9"/>
      <c r="IT23" s="9"/>
      <c r="IU23" s="9"/>
      <c r="IV23" s="9"/>
    </row>
    <row r="24" spans="1:256" ht="12.75" customHeight="1">
      <c r="A24" s="199" t="s">
        <v>190</v>
      </c>
      <c r="B24" s="124"/>
      <c r="C24" s="355">
        <f t="shared" si="20"/>
        <v>0</v>
      </c>
      <c r="D24" s="354">
        <f t="shared" si="21"/>
        <v>0</v>
      </c>
      <c r="E24" s="356">
        <f t="shared" si="11"/>
        <v>0</v>
      </c>
      <c r="F24" s="354">
        <f t="shared" si="12"/>
        <v>0</v>
      </c>
      <c r="G24" s="354">
        <f t="shared" si="22"/>
        <v>0</v>
      </c>
      <c r="H24" s="356">
        <f t="shared" si="23"/>
        <v>0</v>
      </c>
      <c r="I24" s="352">
        <f t="shared" si="24"/>
        <v>0</v>
      </c>
      <c r="J24" s="129" t="e">
        <f t="shared" si="13"/>
        <v>#DIV/0!</v>
      </c>
      <c r="K24" s="129">
        <f>ABS(I24*100/I1)</f>
        <v>0</v>
      </c>
      <c r="L24" s="128">
        <v>1</v>
      </c>
      <c r="M24" s="128">
        <f t="shared" si="25"/>
        <v>1</v>
      </c>
      <c r="N24" s="352">
        <f t="shared" si="26"/>
        <v>0</v>
      </c>
      <c r="O24" s="128">
        <f t="shared" si="27"/>
        <v>0</v>
      </c>
      <c r="P24" s="128">
        <f t="shared" si="28"/>
        <v>0</v>
      </c>
      <c r="Q24" s="128">
        <f t="shared" si="29"/>
        <v>0</v>
      </c>
      <c r="R24" s="130">
        <f t="shared" si="14"/>
        <v>0</v>
      </c>
      <c r="S24" s="127">
        <f t="shared" si="15"/>
        <v>0</v>
      </c>
      <c r="T24" s="127">
        <f t="shared" si="16"/>
        <v>0</v>
      </c>
      <c r="U24" s="127">
        <f t="shared" si="30"/>
        <v>0</v>
      </c>
      <c r="V24" s="131">
        <f>GOLS!C24</f>
        <v>0</v>
      </c>
      <c r="W24" s="93"/>
      <c r="X24" s="95"/>
      <c r="Y24" s="95"/>
      <c r="Z24" s="95"/>
      <c r="AA24" s="95"/>
      <c r="AB24" s="95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 t="s">
        <v>78</v>
      </c>
      <c r="BK24" s="66"/>
      <c r="BL24" s="70"/>
      <c r="BM24" s="70"/>
      <c r="BN24" s="66"/>
      <c r="BO24" s="256"/>
      <c r="BP24" s="123"/>
      <c r="BQ24" s="6"/>
      <c r="BR24" s="170"/>
      <c r="BS24" s="95"/>
      <c r="BT24" s="95"/>
      <c r="BU24" s="95"/>
      <c r="BV24" s="95"/>
      <c r="BW24" s="95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66"/>
      <c r="CV24" s="66"/>
      <c r="CW24" s="66"/>
      <c r="CX24" s="66"/>
      <c r="CY24" s="66"/>
      <c r="CZ24" s="66"/>
      <c r="DA24" s="66"/>
      <c r="DB24" s="66"/>
      <c r="DC24" s="66"/>
      <c r="DD24" s="66"/>
      <c r="DE24" s="66"/>
      <c r="DF24" s="66"/>
      <c r="DG24" s="70"/>
      <c r="DH24" s="70"/>
      <c r="DI24" s="66"/>
      <c r="DJ24" s="256"/>
      <c r="DK24" s="123"/>
      <c r="DL24" s="6"/>
      <c r="DM24" s="186"/>
      <c r="DN24" s="95"/>
      <c r="DO24" s="95"/>
      <c r="DP24" s="95"/>
      <c r="DQ24" s="95"/>
      <c r="DR24" s="95"/>
      <c r="DS24" s="66"/>
      <c r="DT24" s="66"/>
      <c r="DU24" s="66"/>
      <c r="DV24" s="66"/>
      <c r="DW24" s="66"/>
      <c r="DX24" s="66"/>
      <c r="DY24" s="66"/>
      <c r="DZ24" s="66"/>
      <c r="EA24" s="66"/>
      <c r="EB24" s="66"/>
      <c r="EC24" s="66"/>
      <c r="ED24" s="66"/>
      <c r="EE24" s="66"/>
      <c r="EF24" s="66"/>
      <c r="EG24" s="66"/>
      <c r="EH24" s="66"/>
      <c r="EI24" s="66"/>
      <c r="EJ24" s="66"/>
      <c r="EK24" s="66"/>
      <c r="EL24" s="66"/>
      <c r="EM24" s="66"/>
      <c r="EN24" s="66"/>
      <c r="EO24" s="66"/>
      <c r="EP24" s="66"/>
      <c r="EQ24" s="66"/>
      <c r="ER24" s="66"/>
      <c r="ES24" s="66"/>
      <c r="ET24" s="66"/>
      <c r="EU24" s="66"/>
      <c r="EV24" s="66"/>
      <c r="EW24" s="66"/>
      <c r="EX24" s="66"/>
      <c r="EY24" s="66"/>
      <c r="EZ24" s="66"/>
      <c r="FA24" s="66"/>
      <c r="FB24" s="66"/>
      <c r="FC24" s="70"/>
      <c r="FD24" s="66"/>
      <c r="FE24" s="70"/>
      <c r="FF24" s="123"/>
      <c r="FG24" s="328"/>
      <c r="FH24" s="334">
        <f t="shared" si="17"/>
        <v>0</v>
      </c>
      <c r="FI24" s="253">
        <f t="shared" si="18"/>
        <v>0</v>
      </c>
      <c r="FJ24" s="340">
        <f t="shared" si="19"/>
        <v>0</v>
      </c>
      <c r="FK24" s="95"/>
      <c r="FL24" s="66"/>
      <c r="FM24" s="66"/>
      <c r="FN24" s="66"/>
      <c r="FO24" s="66"/>
      <c r="FP24" s="66"/>
      <c r="FQ24" s="66"/>
      <c r="FR24" s="66"/>
      <c r="FS24" s="66"/>
      <c r="FT24" s="66"/>
      <c r="FU24" s="66"/>
      <c r="FV24" s="66"/>
      <c r="FW24" s="66"/>
      <c r="FX24" s="66"/>
      <c r="FY24" s="66"/>
      <c r="FZ24" s="66"/>
      <c r="GA24" s="66"/>
      <c r="GB24" s="66"/>
      <c r="GC24" s="66"/>
      <c r="GD24" s="66"/>
      <c r="GE24" s="66"/>
      <c r="GF24" s="66"/>
      <c r="GG24" s="66"/>
      <c r="GH24" s="66"/>
      <c r="GI24" s="66"/>
      <c r="GJ24" s="66"/>
      <c r="GK24" s="66"/>
      <c r="GL24" s="66"/>
      <c r="GM24" s="66"/>
      <c r="GN24" s="66"/>
      <c r="GO24" s="66"/>
      <c r="GP24" s="66"/>
      <c r="GQ24" s="70"/>
      <c r="GR24" s="66"/>
      <c r="GS24" s="70"/>
      <c r="GT24" s="66"/>
      <c r="GU24" s="70"/>
      <c r="GV24" s="66"/>
      <c r="GW24" s="66"/>
      <c r="GX24" s="70"/>
      <c r="GY24" s="66"/>
      <c r="GZ24" s="66"/>
      <c r="HA24" s="66"/>
      <c r="HB24" s="66"/>
      <c r="HC24" s="66"/>
      <c r="HD24" s="97"/>
      <c r="HE24" s="265"/>
      <c r="HF24" s="265"/>
      <c r="HG24" s="265"/>
      <c r="HH24" s="265"/>
      <c r="HI24" s="265"/>
      <c r="HJ24" s="265"/>
      <c r="HK24" s="265"/>
      <c r="HL24" s="265"/>
      <c r="HM24" s="265"/>
      <c r="HN24" s="265"/>
      <c r="HO24" s="265"/>
      <c r="HP24" s="265"/>
      <c r="HQ24" s="265"/>
      <c r="HR24" s="265"/>
      <c r="HS24" s="265"/>
      <c r="HT24" s="265"/>
      <c r="HU24" s="265"/>
      <c r="HV24" s="265"/>
      <c r="HW24" s="265"/>
      <c r="HX24" s="265"/>
      <c r="HY24" s="265"/>
      <c r="HZ24" s="265"/>
      <c r="IA24" s="265"/>
      <c r="IB24" s="265"/>
      <c r="IC24" s="265"/>
      <c r="ID24" s="265"/>
      <c r="IE24" s="265"/>
      <c r="IF24" s="265"/>
      <c r="IG24" s="9"/>
      <c r="IH24" s="9"/>
      <c r="II24" s="9"/>
      <c r="IJ24" s="9"/>
      <c r="IK24" s="265"/>
      <c r="IL24" s="265"/>
      <c r="IM24" s="265"/>
      <c r="IN24" s="265"/>
      <c r="IO24" s="265"/>
      <c r="IP24" s="265"/>
      <c r="IQ24" s="265"/>
      <c r="IR24" s="265"/>
      <c r="IS24" s="265"/>
      <c r="IT24" s="265"/>
      <c r="IU24" s="265"/>
      <c r="IV24" s="265"/>
    </row>
    <row r="25" spans="1:256" s="2" customFormat="1" ht="12.75" customHeight="1" hidden="1">
      <c r="A25" s="199"/>
      <c r="B25" s="124"/>
      <c r="C25" s="21">
        <f t="shared" si="20"/>
        <v>0</v>
      </c>
      <c r="D25" s="15">
        <f t="shared" si="21"/>
        <v>0</v>
      </c>
      <c r="E25" s="127">
        <f t="shared" si="11"/>
        <v>0</v>
      </c>
      <c r="F25" s="126">
        <f t="shared" si="12"/>
        <v>0</v>
      </c>
      <c r="G25" s="15">
        <f t="shared" si="22"/>
        <v>0</v>
      </c>
      <c r="H25" s="66">
        <f t="shared" si="23"/>
        <v>0</v>
      </c>
      <c r="I25" s="67">
        <f t="shared" si="24"/>
        <v>0</v>
      </c>
      <c r="J25" s="129" t="e">
        <f t="shared" si="13"/>
        <v>#DIV/0!</v>
      </c>
      <c r="K25" s="129">
        <f>ABS(I25*100/I1)</f>
        <v>0</v>
      </c>
      <c r="L25" s="128">
        <f>K1</f>
        <v>46</v>
      </c>
      <c r="M25" s="67">
        <f t="shared" si="25"/>
        <v>0</v>
      </c>
      <c r="N25" s="67">
        <f t="shared" si="26"/>
        <v>0</v>
      </c>
      <c r="O25" s="67">
        <f t="shared" si="27"/>
        <v>0</v>
      </c>
      <c r="P25" s="67">
        <f t="shared" si="28"/>
        <v>0</v>
      </c>
      <c r="Q25" s="67">
        <f t="shared" si="29"/>
        <v>0</v>
      </c>
      <c r="R25" s="69">
        <f t="shared" si="14"/>
        <v>0</v>
      </c>
      <c r="S25" s="66">
        <f t="shared" si="15"/>
        <v>0</v>
      </c>
      <c r="T25" s="66">
        <f t="shared" si="16"/>
        <v>0</v>
      </c>
      <c r="U25" s="66">
        <f t="shared" si="30"/>
        <v>0</v>
      </c>
      <c r="V25" s="70">
        <f>GOLS!C25</f>
        <v>0</v>
      </c>
      <c r="W25" s="93"/>
      <c r="X25" s="95"/>
      <c r="Y25" s="95"/>
      <c r="Z25" s="95"/>
      <c r="AA25" s="95"/>
      <c r="AB25" s="95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70"/>
      <c r="BM25" s="70"/>
      <c r="BN25" s="66"/>
      <c r="BO25" s="256"/>
      <c r="BP25" s="7"/>
      <c r="BQ25" s="6"/>
      <c r="BR25" s="170"/>
      <c r="BS25" s="95"/>
      <c r="BT25" s="95"/>
      <c r="BU25" s="95"/>
      <c r="BV25" s="95"/>
      <c r="BW25" s="95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  <c r="CL25" s="66"/>
      <c r="CM25" s="66"/>
      <c r="CN25" s="66"/>
      <c r="CO25" s="66"/>
      <c r="CP25" s="66"/>
      <c r="CQ25" s="66"/>
      <c r="CR25" s="66"/>
      <c r="CS25" s="66"/>
      <c r="CT25" s="66"/>
      <c r="CU25" s="66"/>
      <c r="CV25" s="66"/>
      <c r="CW25" s="66"/>
      <c r="CX25" s="66"/>
      <c r="CY25" s="66"/>
      <c r="CZ25" s="66"/>
      <c r="DA25" s="66"/>
      <c r="DB25" s="66"/>
      <c r="DC25" s="66"/>
      <c r="DD25" s="66"/>
      <c r="DE25" s="66"/>
      <c r="DF25" s="66"/>
      <c r="DG25" s="70"/>
      <c r="DH25" s="70"/>
      <c r="DI25" s="66"/>
      <c r="DJ25" s="256"/>
      <c r="DK25" s="7"/>
      <c r="DL25" s="6"/>
      <c r="DM25" s="186"/>
      <c r="DN25" s="95"/>
      <c r="DO25" s="95"/>
      <c r="DP25" s="95"/>
      <c r="DQ25" s="95"/>
      <c r="DR25" s="95"/>
      <c r="DS25" s="66"/>
      <c r="DT25" s="66"/>
      <c r="DU25" s="66"/>
      <c r="DV25" s="66"/>
      <c r="DW25" s="66"/>
      <c r="DX25" s="66"/>
      <c r="DY25" s="66"/>
      <c r="DZ25" s="66"/>
      <c r="EA25" s="66"/>
      <c r="EB25" s="66"/>
      <c r="EC25" s="66"/>
      <c r="ED25" s="66"/>
      <c r="EE25" s="66"/>
      <c r="EF25" s="66"/>
      <c r="EG25" s="66"/>
      <c r="EH25" s="66"/>
      <c r="EI25" s="66"/>
      <c r="EJ25" s="66"/>
      <c r="EK25" s="66"/>
      <c r="EL25" s="66"/>
      <c r="EM25" s="66"/>
      <c r="EN25" s="66"/>
      <c r="EO25" s="66"/>
      <c r="EP25" s="66"/>
      <c r="EQ25" s="66"/>
      <c r="ER25" s="66"/>
      <c r="ES25" s="66"/>
      <c r="ET25" s="66"/>
      <c r="EU25" s="66"/>
      <c r="EV25" s="66"/>
      <c r="EW25" s="66"/>
      <c r="EX25" s="66"/>
      <c r="EY25" s="66"/>
      <c r="EZ25" s="66"/>
      <c r="FA25" s="66"/>
      <c r="FB25" s="66"/>
      <c r="FC25" s="70"/>
      <c r="FD25" s="66"/>
      <c r="FE25" s="70"/>
      <c r="FF25" s="7"/>
      <c r="FG25" s="328"/>
      <c r="FH25" s="334">
        <f t="shared" si="17"/>
        <v>0</v>
      </c>
      <c r="FI25" s="253">
        <f t="shared" si="18"/>
        <v>0</v>
      </c>
      <c r="FJ25" s="340">
        <f t="shared" si="19"/>
        <v>0</v>
      </c>
      <c r="FK25" s="95"/>
      <c r="FL25" s="66"/>
      <c r="FM25" s="66"/>
      <c r="FN25" s="66"/>
      <c r="FO25" s="66"/>
      <c r="FP25" s="66"/>
      <c r="FQ25" s="66"/>
      <c r="FR25" s="66"/>
      <c r="FS25" s="66"/>
      <c r="FT25" s="66"/>
      <c r="FU25" s="95"/>
      <c r="FV25" s="66"/>
      <c r="FW25" s="66"/>
      <c r="FX25" s="66"/>
      <c r="FY25" s="66"/>
      <c r="FZ25" s="66"/>
      <c r="GA25" s="66"/>
      <c r="GB25" s="66"/>
      <c r="GC25" s="66"/>
      <c r="GD25" s="66"/>
      <c r="GE25" s="66"/>
      <c r="GF25" s="66"/>
      <c r="GG25" s="66"/>
      <c r="GH25" s="66"/>
      <c r="GI25" s="66"/>
      <c r="GJ25" s="66"/>
      <c r="GK25" s="66"/>
      <c r="GL25" s="66"/>
      <c r="GM25" s="66"/>
      <c r="GN25" s="66"/>
      <c r="GO25" s="66"/>
      <c r="GP25" s="66"/>
      <c r="GQ25" s="70"/>
      <c r="GR25" s="66"/>
      <c r="GS25" s="70"/>
      <c r="GT25" s="66"/>
      <c r="GU25" s="66"/>
      <c r="GV25" s="66"/>
      <c r="GW25" s="66"/>
      <c r="GX25" s="70"/>
      <c r="GY25" s="66"/>
      <c r="GZ25" s="66"/>
      <c r="HA25" s="66"/>
      <c r="HB25" s="66"/>
      <c r="HC25" s="66"/>
      <c r="HD25" s="97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9"/>
      <c r="IF25" s="9"/>
      <c r="IG25" s="9"/>
      <c r="IH25" s="9"/>
      <c r="II25" s="9"/>
      <c r="IJ25" s="9"/>
      <c r="IK25" s="9"/>
      <c r="IL25" s="9"/>
      <c r="IM25" s="9"/>
      <c r="IN25" s="9"/>
      <c r="IO25" s="9"/>
      <c r="IP25" s="9"/>
      <c r="IQ25" s="9"/>
      <c r="IR25" s="9"/>
      <c r="IS25" s="9"/>
      <c r="IT25" s="9"/>
      <c r="IU25" s="9"/>
      <c r="IV25" s="9"/>
    </row>
    <row r="26" spans="1:256" ht="12.75">
      <c r="A26" s="163" t="s">
        <v>135</v>
      </c>
      <c r="B26" s="73" t="s">
        <v>149</v>
      </c>
      <c r="C26" s="21">
        <f t="shared" si="20"/>
        <v>16</v>
      </c>
      <c r="D26" s="15">
        <f t="shared" si="21"/>
        <v>5</v>
      </c>
      <c r="E26" s="66">
        <f t="shared" si="11"/>
        <v>0</v>
      </c>
      <c r="F26" s="15">
        <f t="shared" si="12"/>
        <v>5</v>
      </c>
      <c r="G26" s="15">
        <f t="shared" si="22"/>
        <v>11</v>
      </c>
      <c r="H26" s="66">
        <f t="shared" si="23"/>
        <v>0</v>
      </c>
      <c r="I26" s="67">
        <f t="shared" si="24"/>
        <v>419</v>
      </c>
      <c r="J26" s="68">
        <f t="shared" si="13"/>
        <v>26.1875</v>
      </c>
      <c r="K26" s="68">
        <f>ABS(I26*100/I1)</f>
        <v>10.120772946859903</v>
      </c>
      <c r="L26" s="67">
        <f>K1</f>
        <v>46</v>
      </c>
      <c r="M26" s="67">
        <f t="shared" si="25"/>
        <v>21</v>
      </c>
      <c r="N26" s="67">
        <f t="shared" si="26"/>
        <v>25</v>
      </c>
      <c r="O26" s="67">
        <f t="shared" si="27"/>
        <v>22</v>
      </c>
      <c r="P26" s="67">
        <f t="shared" si="28"/>
        <v>3</v>
      </c>
      <c r="Q26" s="67">
        <f t="shared" si="29"/>
        <v>0</v>
      </c>
      <c r="R26" s="69">
        <f t="shared" si="14"/>
        <v>1</v>
      </c>
      <c r="S26" s="66">
        <f t="shared" si="15"/>
        <v>0</v>
      </c>
      <c r="T26" s="66">
        <f t="shared" si="16"/>
        <v>0</v>
      </c>
      <c r="U26" s="66">
        <f t="shared" si="30"/>
        <v>0</v>
      </c>
      <c r="V26" s="70">
        <f>GOLS!C26</f>
        <v>1</v>
      </c>
      <c r="W26" s="93"/>
      <c r="X26" s="95" t="s">
        <v>79</v>
      </c>
      <c r="Y26" s="95" t="s">
        <v>79</v>
      </c>
      <c r="Z26" s="95" t="s">
        <v>78</v>
      </c>
      <c r="AA26" s="66" t="s">
        <v>78</v>
      </c>
      <c r="AB26" s="95" t="s">
        <v>78</v>
      </c>
      <c r="AC26" s="66" t="s">
        <v>81</v>
      </c>
      <c r="AD26" s="66" t="s">
        <v>78</v>
      </c>
      <c r="AE26" s="66" t="s">
        <v>78</v>
      </c>
      <c r="AF26" s="66" t="s">
        <v>79</v>
      </c>
      <c r="AG26" s="66" t="s">
        <v>79</v>
      </c>
      <c r="AH26" s="66" t="s">
        <v>78</v>
      </c>
      <c r="AI26" s="66" t="s">
        <v>81</v>
      </c>
      <c r="AJ26" s="66" t="s">
        <v>78</v>
      </c>
      <c r="AK26" s="66" t="s">
        <v>78</v>
      </c>
      <c r="AL26" s="66" t="s">
        <v>78</v>
      </c>
      <c r="AM26" s="66" t="s">
        <v>81</v>
      </c>
      <c r="AN26" s="66" t="s">
        <v>78</v>
      </c>
      <c r="AO26" s="66" t="s">
        <v>81</v>
      </c>
      <c r="AP26" s="66" t="s">
        <v>79</v>
      </c>
      <c r="AQ26" s="66" t="s">
        <v>78</v>
      </c>
      <c r="AR26" s="66" t="s">
        <v>78</v>
      </c>
      <c r="AS26" s="66" t="s">
        <v>81</v>
      </c>
      <c r="AT26" s="66" t="s">
        <v>81</v>
      </c>
      <c r="AU26" s="66" t="s">
        <v>82</v>
      </c>
      <c r="AV26" s="66" t="s">
        <v>82</v>
      </c>
      <c r="AW26" s="66" t="s">
        <v>82</v>
      </c>
      <c r="AX26" s="66" t="s">
        <v>78</v>
      </c>
      <c r="AY26" s="66" t="s">
        <v>78</v>
      </c>
      <c r="AZ26" s="66" t="s">
        <v>81</v>
      </c>
      <c r="BA26" s="66" t="s">
        <v>81</v>
      </c>
      <c r="BB26" s="66" t="s">
        <v>81</v>
      </c>
      <c r="BC26" s="66" t="s">
        <v>78</v>
      </c>
      <c r="BD26" s="66" t="s">
        <v>81</v>
      </c>
      <c r="BE26" s="66" t="s">
        <v>81</v>
      </c>
      <c r="BF26" s="66" t="s">
        <v>81</v>
      </c>
      <c r="BG26" s="66" t="s">
        <v>81</v>
      </c>
      <c r="BH26" s="66" t="s">
        <v>81</v>
      </c>
      <c r="BI26" s="66" t="s">
        <v>81</v>
      </c>
      <c r="BJ26" s="66" t="s">
        <v>78</v>
      </c>
      <c r="BK26" s="66" t="s">
        <v>81</v>
      </c>
      <c r="BL26" s="70" t="s">
        <v>81</v>
      </c>
      <c r="BM26" s="70" t="s">
        <v>81</v>
      </c>
      <c r="BN26" s="66" t="s">
        <v>81</v>
      </c>
      <c r="BO26" s="256" t="s">
        <v>81</v>
      </c>
      <c r="BP26" s="123" t="s">
        <v>81</v>
      </c>
      <c r="BQ26" s="6" t="s">
        <v>81</v>
      </c>
      <c r="BR26" s="170"/>
      <c r="BS26" s="95">
        <v>68</v>
      </c>
      <c r="BT26" s="95">
        <v>50</v>
      </c>
      <c r="BU26" s="95">
        <v>5</v>
      </c>
      <c r="BV26" s="95"/>
      <c r="BW26" s="95"/>
      <c r="BX26" s="66"/>
      <c r="BY26" s="66"/>
      <c r="BZ26" s="66">
        <v>22</v>
      </c>
      <c r="CA26" s="66">
        <v>77</v>
      </c>
      <c r="CB26" s="66">
        <v>31</v>
      </c>
      <c r="CC26" s="66">
        <v>10</v>
      </c>
      <c r="CD26" s="66"/>
      <c r="CE26" s="66">
        <v>2</v>
      </c>
      <c r="CF26" s="66"/>
      <c r="CG26" s="66"/>
      <c r="CH26" s="66"/>
      <c r="CI26" s="66">
        <v>22</v>
      </c>
      <c r="CJ26" s="66"/>
      <c r="CK26" s="66">
        <v>53</v>
      </c>
      <c r="CL26" s="66">
        <v>1</v>
      </c>
      <c r="CM26" s="66">
        <v>12</v>
      </c>
      <c r="CN26" s="66"/>
      <c r="CO26" s="66"/>
      <c r="CP26" s="66"/>
      <c r="CQ26" s="66"/>
      <c r="CR26" s="66"/>
      <c r="CS26" s="66">
        <v>26</v>
      </c>
      <c r="CT26" s="66">
        <v>7</v>
      </c>
      <c r="CU26" s="66"/>
      <c r="CV26" s="66"/>
      <c r="CW26" s="66"/>
      <c r="CX26" s="66">
        <v>17</v>
      </c>
      <c r="CY26" s="66"/>
      <c r="CZ26" s="66"/>
      <c r="DA26" s="66"/>
      <c r="DB26" s="66"/>
      <c r="DC26" s="66"/>
      <c r="DD26" s="66"/>
      <c r="DE26" s="66">
        <v>16</v>
      </c>
      <c r="DF26" s="66"/>
      <c r="DG26" s="70"/>
      <c r="DH26" s="70"/>
      <c r="DI26" s="66"/>
      <c r="DJ26" s="256"/>
      <c r="DK26" s="123"/>
      <c r="DL26" s="6"/>
      <c r="DM26" s="186"/>
      <c r="DN26" s="95" t="s">
        <v>84</v>
      </c>
      <c r="DO26" s="95" t="s">
        <v>84</v>
      </c>
      <c r="DP26" s="95" t="s">
        <v>85</v>
      </c>
      <c r="DQ26" s="95"/>
      <c r="DR26" s="95"/>
      <c r="DS26" s="66"/>
      <c r="DT26" s="66"/>
      <c r="DU26" s="66" t="s">
        <v>85</v>
      </c>
      <c r="DV26" s="66" t="s">
        <v>84</v>
      </c>
      <c r="DW26" s="66" t="s">
        <v>84</v>
      </c>
      <c r="DX26" s="66" t="s">
        <v>85</v>
      </c>
      <c r="DY26" s="66"/>
      <c r="DZ26" s="66" t="s">
        <v>85</v>
      </c>
      <c r="EA26" s="66"/>
      <c r="EB26" s="66"/>
      <c r="EC26" s="66"/>
      <c r="ED26" s="66" t="s">
        <v>85</v>
      </c>
      <c r="EE26" s="66"/>
      <c r="EF26" s="66" t="s">
        <v>84</v>
      </c>
      <c r="EG26" s="66" t="s">
        <v>85</v>
      </c>
      <c r="EH26" s="66" t="s">
        <v>85</v>
      </c>
      <c r="EI26" s="66"/>
      <c r="EJ26" s="66"/>
      <c r="EK26" s="66"/>
      <c r="EL26" s="66"/>
      <c r="EM26" s="66"/>
      <c r="EN26" s="66" t="s">
        <v>85</v>
      </c>
      <c r="EO26" s="66" t="s">
        <v>85</v>
      </c>
      <c r="EP26" s="66"/>
      <c r="EQ26" s="66"/>
      <c r="ER26" s="66"/>
      <c r="ES26" s="66" t="s">
        <v>85</v>
      </c>
      <c r="ET26" s="66"/>
      <c r="EU26" s="66"/>
      <c r="EV26" s="66"/>
      <c r="EW26" s="66"/>
      <c r="EX26" s="66"/>
      <c r="EY26" s="66"/>
      <c r="EZ26" s="66" t="s">
        <v>85</v>
      </c>
      <c r="FA26" s="66"/>
      <c r="FB26" s="66"/>
      <c r="FC26" s="70"/>
      <c r="FD26" s="66"/>
      <c r="FE26" s="70"/>
      <c r="FF26" s="123"/>
      <c r="FG26" s="328"/>
      <c r="FH26" s="334">
        <f t="shared" si="17"/>
        <v>1</v>
      </c>
      <c r="FI26" s="253">
        <f t="shared" si="18"/>
        <v>0</v>
      </c>
      <c r="FJ26" s="340">
        <f t="shared" si="19"/>
        <v>0</v>
      </c>
      <c r="FK26" s="95"/>
      <c r="FL26" s="66"/>
      <c r="FM26" s="66"/>
      <c r="FN26" s="66"/>
      <c r="FO26" s="66"/>
      <c r="FP26" s="95"/>
      <c r="FQ26" s="66"/>
      <c r="FR26" s="66"/>
      <c r="FS26" s="66"/>
      <c r="FT26" s="66"/>
      <c r="FU26" s="66"/>
      <c r="FV26" s="95"/>
      <c r="FW26" s="95"/>
      <c r="FX26" s="95"/>
      <c r="FY26" s="66"/>
      <c r="FZ26" s="66"/>
      <c r="GA26" s="95"/>
      <c r="GB26" s="66"/>
      <c r="GC26" s="66"/>
      <c r="GD26" s="66"/>
      <c r="GE26" s="201">
        <v>1</v>
      </c>
      <c r="GF26" s="66"/>
      <c r="GG26" s="66"/>
      <c r="GH26" s="66"/>
      <c r="GI26" s="66"/>
      <c r="GJ26" s="70"/>
      <c r="GK26" s="66"/>
      <c r="GL26" s="66"/>
      <c r="GM26" s="66"/>
      <c r="GN26" s="66"/>
      <c r="GO26" s="66"/>
      <c r="GP26" s="66"/>
      <c r="GQ26" s="66"/>
      <c r="GR26" s="66"/>
      <c r="GS26" s="66"/>
      <c r="GT26" s="66"/>
      <c r="GU26" s="66"/>
      <c r="GV26" s="66"/>
      <c r="GW26" s="66"/>
      <c r="GX26" s="70"/>
      <c r="GY26" s="66"/>
      <c r="GZ26" s="66"/>
      <c r="HA26" s="66"/>
      <c r="HB26" s="66"/>
      <c r="HC26" s="66"/>
      <c r="HD26" s="97"/>
      <c r="HE26" s="265"/>
      <c r="HF26" s="265"/>
      <c r="HG26" s="265"/>
      <c r="HH26" s="265"/>
      <c r="HI26" s="265"/>
      <c r="HJ26" s="265"/>
      <c r="HK26" s="265"/>
      <c r="HL26" s="265"/>
      <c r="HM26" s="265"/>
      <c r="HN26" s="265"/>
      <c r="HO26" s="265"/>
      <c r="HP26" s="265"/>
      <c r="HQ26" s="265"/>
      <c r="HR26" s="265"/>
      <c r="HS26" s="265"/>
      <c r="HT26" s="265"/>
      <c r="HU26" s="265"/>
      <c r="HV26" s="265"/>
      <c r="HW26" s="265"/>
      <c r="HX26" s="265"/>
      <c r="HY26" s="265"/>
      <c r="HZ26" s="265"/>
      <c r="IA26" s="265"/>
      <c r="IB26" s="265"/>
      <c r="IC26" s="265"/>
      <c r="ID26" s="265"/>
      <c r="IE26" s="265"/>
      <c r="IF26" s="265"/>
      <c r="IG26" s="9"/>
      <c r="IH26" s="9"/>
      <c r="II26" s="9"/>
      <c r="IJ26" s="9"/>
      <c r="IK26" s="265"/>
      <c r="IL26" s="265"/>
      <c r="IM26" s="265"/>
      <c r="IN26" s="265"/>
      <c r="IO26" s="265"/>
      <c r="IP26" s="265"/>
      <c r="IQ26" s="265"/>
      <c r="IR26" s="265"/>
      <c r="IS26" s="265"/>
      <c r="IT26" s="265"/>
      <c r="IU26" s="265"/>
      <c r="IV26" s="265"/>
    </row>
    <row r="27" spans="1:256" s="2" customFormat="1" ht="12.75">
      <c r="A27" s="163" t="s">
        <v>129</v>
      </c>
      <c r="B27" s="73" t="s">
        <v>62</v>
      </c>
      <c r="C27" s="21">
        <f t="shared" si="20"/>
        <v>44</v>
      </c>
      <c r="D27" s="15">
        <f t="shared" si="21"/>
        <v>44</v>
      </c>
      <c r="E27" s="66">
        <f t="shared" si="11"/>
        <v>37</v>
      </c>
      <c r="F27" s="15">
        <f t="shared" si="12"/>
        <v>5</v>
      </c>
      <c r="G27" s="15">
        <f t="shared" si="22"/>
        <v>0</v>
      </c>
      <c r="H27" s="66">
        <f t="shared" si="23"/>
        <v>2</v>
      </c>
      <c r="I27" s="67">
        <f t="shared" si="24"/>
        <v>3838</v>
      </c>
      <c r="J27" s="68">
        <f t="shared" si="13"/>
        <v>87.22727272727273</v>
      </c>
      <c r="K27" s="68">
        <f>ABS(I27*100/I1)</f>
        <v>92.70531400966183</v>
      </c>
      <c r="L27" s="67">
        <f>K1</f>
        <v>46</v>
      </c>
      <c r="M27" s="67">
        <f t="shared" si="25"/>
        <v>44</v>
      </c>
      <c r="N27" s="67">
        <f t="shared" si="26"/>
        <v>2</v>
      </c>
      <c r="O27" s="67">
        <f t="shared" si="27"/>
        <v>0</v>
      </c>
      <c r="P27" s="67">
        <f t="shared" si="28"/>
        <v>1</v>
      </c>
      <c r="Q27" s="67">
        <f t="shared" si="29"/>
        <v>1</v>
      </c>
      <c r="R27" s="69">
        <f t="shared" si="14"/>
        <v>14</v>
      </c>
      <c r="S27" s="66">
        <f t="shared" si="15"/>
        <v>0</v>
      </c>
      <c r="T27" s="66">
        <f t="shared" si="16"/>
        <v>0</v>
      </c>
      <c r="U27" s="66">
        <f t="shared" si="30"/>
        <v>0</v>
      </c>
      <c r="V27" s="70">
        <f>GOLS!C27</f>
        <v>4</v>
      </c>
      <c r="W27" s="93"/>
      <c r="X27" s="95" t="s">
        <v>79</v>
      </c>
      <c r="Y27" s="95" t="s">
        <v>79</v>
      </c>
      <c r="Z27" s="95" t="s">
        <v>79</v>
      </c>
      <c r="AA27" s="95" t="s">
        <v>79</v>
      </c>
      <c r="AB27" s="95" t="s">
        <v>79</v>
      </c>
      <c r="AC27" s="66" t="s">
        <v>79</v>
      </c>
      <c r="AD27" s="66" t="s">
        <v>79</v>
      </c>
      <c r="AE27" s="66" t="s">
        <v>79</v>
      </c>
      <c r="AF27" s="66" t="s">
        <v>79</v>
      </c>
      <c r="AG27" s="66" t="s">
        <v>79</v>
      </c>
      <c r="AH27" s="66" t="s">
        <v>79</v>
      </c>
      <c r="AI27" s="66" t="s">
        <v>79</v>
      </c>
      <c r="AJ27" s="66" t="s">
        <v>79</v>
      </c>
      <c r="AK27" s="227" t="s">
        <v>94</v>
      </c>
      <c r="AL27" s="66" t="s">
        <v>79</v>
      </c>
      <c r="AM27" s="66" t="s">
        <v>79</v>
      </c>
      <c r="AN27" s="66" t="s">
        <v>79</v>
      </c>
      <c r="AO27" s="66" t="s">
        <v>79</v>
      </c>
      <c r="AP27" s="66" t="s">
        <v>79</v>
      </c>
      <c r="AQ27" s="66" t="s">
        <v>79</v>
      </c>
      <c r="AR27" s="66" t="s">
        <v>79</v>
      </c>
      <c r="AS27" s="66" t="s">
        <v>79</v>
      </c>
      <c r="AT27" s="66" t="s">
        <v>79</v>
      </c>
      <c r="AU27" s="66" t="s">
        <v>79</v>
      </c>
      <c r="AV27" s="66" t="s">
        <v>79</v>
      </c>
      <c r="AW27" s="66" t="s">
        <v>79</v>
      </c>
      <c r="AX27" s="66" t="s">
        <v>79</v>
      </c>
      <c r="AY27" s="66" t="s">
        <v>82</v>
      </c>
      <c r="AZ27" s="66" t="s">
        <v>79</v>
      </c>
      <c r="BA27" s="66" t="s">
        <v>79</v>
      </c>
      <c r="BB27" s="66" t="s">
        <v>79</v>
      </c>
      <c r="BC27" s="66" t="s">
        <v>79</v>
      </c>
      <c r="BD27" s="66" t="s">
        <v>79</v>
      </c>
      <c r="BE27" s="66" t="s">
        <v>79</v>
      </c>
      <c r="BF27" s="66" t="s">
        <v>79</v>
      </c>
      <c r="BG27" s="66" t="s">
        <v>79</v>
      </c>
      <c r="BH27" s="66" t="s">
        <v>79</v>
      </c>
      <c r="BI27" s="66" t="s">
        <v>79</v>
      </c>
      <c r="BJ27" s="66" t="s">
        <v>79</v>
      </c>
      <c r="BK27" s="66" t="s">
        <v>79</v>
      </c>
      <c r="BL27" s="70" t="s">
        <v>79</v>
      </c>
      <c r="BM27" s="70" t="s">
        <v>79</v>
      </c>
      <c r="BN27" s="66" t="s">
        <v>79</v>
      </c>
      <c r="BO27" s="256" t="s">
        <v>79</v>
      </c>
      <c r="BP27" s="7" t="s">
        <v>79</v>
      </c>
      <c r="BQ27" s="6" t="s">
        <v>79</v>
      </c>
      <c r="BR27" s="170"/>
      <c r="BS27" s="95">
        <v>90</v>
      </c>
      <c r="BT27" s="95">
        <v>80</v>
      </c>
      <c r="BU27" s="95">
        <v>90</v>
      </c>
      <c r="BV27" s="95">
        <v>75</v>
      </c>
      <c r="BW27" s="95">
        <v>90</v>
      </c>
      <c r="BX27" s="66">
        <v>90</v>
      </c>
      <c r="BY27" s="66">
        <v>90</v>
      </c>
      <c r="BZ27" s="66">
        <v>90</v>
      </c>
      <c r="CA27" s="66">
        <v>55</v>
      </c>
      <c r="CB27" s="66">
        <v>57</v>
      </c>
      <c r="CC27" s="66">
        <v>90</v>
      </c>
      <c r="CD27" s="66">
        <v>90</v>
      </c>
      <c r="CE27" s="66">
        <v>90</v>
      </c>
      <c r="CF27" s="227" t="s">
        <v>94</v>
      </c>
      <c r="CG27" s="66">
        <v>90</v>
      </c>
      <c r="CH27" s="66">
        <v>90</v>
      </c>
      <c r="CI27" s="66">
        <v>90</v>
      </c>
      <c r="CJ27" s="66">
        <v>90</v>
      </c>
      <c r="CK27" s="66">
        <v>90</v>
      </c>
      <c r="CL27" s="66">
        <v>90</v>
      </c>
      <c r="CM27" s="66">
        <v>90</v>
      </c>
      <c r="CN27" s="66">
        <v>90</v>
      </c>
      <c r="CO27" s="66">
        <v>90</v>
      </c>
      <c r="CP27" s="66">
        <v>90</v>
      </c>
      <c r="CQ27" s="66">
        <v>69</v>
      </c>
      <c r="CR27" s="66">
        <v>90</v>
      </c>
      <c r="CS27" s="66">
        <v>90</v>
      </c>
      <c r="CT27" s="251" t="s">
        <v>94</v>
      </c>
      <c r="CU27" s="66">
        <v>90</v>
      </c>
      <c r="CV27" s="66">
        <v>90</v>
      </c>
      <c r="CW27" s="66">
        <v>90</v>
      </c>
      <c r="CX27" s="66">
        <v>90</v>
      </c>
      <c r="CY27" s="66">
        <v>90</v>
      </c>
      <c r="CZ27" s="66">
        <v>90</v>
      </c>
      <c r="DA27" s="66">
        <v>90</v>
      </c>
      <c r="DB27" s="66">
        <v>90</v>
      </c>
      <c r="DC27" s="66">
        <v>90</v>
      </c>
      <c r="DD27" s="66">
        <v>90</v>
      </c>
      <c r="DE27" s="66">
        <v>90</v>
      </c>
      <c r="DF27" s="66">
        <v>90</v>
      </c>
      <c r="DG27" s="70">
        <v>90</v>
      </c>
      <c r="DH27" s="70">
        <v>90</v>
      </c>
      <c r="DI27" s="66">
        <v>90</v>
      </c>
      <c r="DJ27" s="256">
        <v>90</v>
      </c>
      <c r="DK27" s="7">
        <v>90</v>
      </c>
      <c r="DL27" s="6">
        <v>82</v>
      </c>
      <c r="DM27" s="186"/>
      <c r="DN27" s="95"/>
      <c r="DO27" s="95" t="s">
        <v>84</v>
      </c>
      <c r="DP27" s="95"/>
      <c r="DQ27" s="95" t="s">
        <v>84</v>
      </c>
      <c r="DR27" s="95"/>
      <c r="DS27" s="66"/>
      <c r="DT27" s="66"/>
      <c r="DU27" s="66"/>
      <c r="DV27" s="66" t="s">
        <v>84</v>
      </c>
      <c r="DW27" s="66" t="s">
        <v>84</v>
      </c>
      <c r="DX27" s="66"/>
      <c r="DY27" s="66"/>
      <c r="DZ27" s="66"/>
      <c r="EA27" s="66"/>
      <c r="EB27" s="66"/>
      <c r="EC27" s="66"/>
      <c r="ED27" s="66"/>
      <c r="EE27" s="66"/>
      <c r="EF27" s="66"/>
      <c r="EG27" s="66"/>
      <c r="EH27" s="66"/>
      <c r="EI27" s="66"/>
      <c r="EJ27" s="66"/>
      <c r="EK27" s="66"/>
      <c r="EL27" s="66" t="s">
        <v>84</v>
      </c>
      <c r="EM27" s="66"/>
      <c r="EN27" s="66"/>
      <c r="EO27" s="66"/>
      <c r="EP27" s="66"/>
      <c r="EQ27" s="66"/>
      <c r="ER27" s="66"/>
      <c r="ES27" s="66"/>
      <c r="ET27" s="66"/>
      <c r="EU27" s="66"/>
      <c r="EV27" s="66"/>
      <c r="EW27" s="66"/>
      <c r="EX27" s="66"/>
      <c r="EY27" s="66"/>
      <c r="EZ27" s="66"/>
      <c r="FA27" s="66"/>
      <c r="FB27" s="66"/>
      <c r="FC27" s="70"/>
      <c r="FD27" s="66"/>
      <c r="FE27" s="70"/>
      <c r="FF27" s="7"/>
      <c r="FG27" s="328" t="s">
        <v>84</v>
      </c>
      <c r="FH27" s="334">
        <f t="shared" si="17"/>
        <v>14</v>
      </c>
      <c r="FI27" s="253">
        <f t="shared" si="18"/>
        <v>0</v>
      </c>
      <c r="FJ27" s="340">
        <f t="shared" si="19"/>
        <v>0</v>
      </c>
      <c r="FK27" s="95"/>
      <c r="FL27" s="253">
        <v>1</v>
      </c>
      <c r="FM27" s="66"/>
      <c r="FN27" s="253">
        <v>1</v>
      </c>
      <c r="FO27" s="253">
        <v>1</v>
      </c>
      <c r="FP27" s="66"/>
      <c r="FQ27" s="66"/>
      <c r="FR27" s="253">
        <v>1</v>
      </c>
      <c r="FS27" s="66"/>
      <c r="FT27" s="66"/>
      <c r="FU27" s="66"/>
      <c r="FV27" s="66"/>
      <c r="FW27" s="253">
        <v>1</v>
      </c>
      <c r="FX27" s="251" t="s">
        <v>94</v>
      </c>
      <c r="FY27" s="66"/>
      <c r="FZ27" s="201">
        <v>1</v>
      </c>
      <c r="GA27" s="66"/>
      <c r="GB27" s="201">
        <v>1</v>
      </c>
      <c r="GC27" s="66"/>
      <c r="GD27" s="66"/>
      <c r="GE27" s="66"/>
      <c r="GF27" s="66"/>
      <c r="GG27" s="66"/>
      <c r="GH27" s="66"/>
      <c r="GI27" s="201">
        <v>1</v>
      </c>
      <c r="GJ27" s="66"/>
      <c r="GK27" s="66"/>
      <c r="GL27" s="251" t="s">
        <v>94</v>
      </c>
      <c r="GM27" s="201">
        <v>1</v>
      </c>
      <c r="GN27" s="66"/>
      <c r="GO27" s="66"/>
      <c r="GP27" s="66"/>
      <c r="GQ27" s="66"/>
      <c r="GR27" s="201">
        <v>1</v>
      </c>
      <c r="GS27" s="66"/>
      <c r="GT27" s="201">
        <v>1</v>
      </c>
      <c r="GU27" s="70"/>
      <c r="GV27" s="66"/>
      <c r="GW27" s="66"/>
      <c r="GX27" s="70"/>
      <c r="GY27" s="201">
        <v>1</v>
      </c>
      <c r="GZ27" s="201">
        <v>1</v>
      </c>
      <c r="HA27" s="66"/>
      <c r="HB27" s="66"/>
      <c r="HC27" s="66"/>
      <c r="HD27" s="201">
        <v>1</v>
      </c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  <c r="IF27" s="9"/>
      <c r="IG27" s="9"/>
      <c r="IH27" s="9"/>
      <c r="II27" s="9"/>
      <c r="IJ27" s="9"/>
      <c r="IK27" s="9"/>
      <c r="IL27" s="9"/>
      <c r="IM27" s="9"/>
      <c r="IN27" s="9"/>
      <c r="IO27" s="9"/>
      <c r="IP27" s="9"/>
      <c r="IQ27" s="9"/>
      <c r="IR27" s="9"/>
      <c r="IS27" s="9"/>
      <c r="IT27" s="9"/>
      <c r="IU27" s="9"/>
      <c r="IV27" s="9"/>
    </row>
    <row r="28" spans="1:256" ht="13.5" customHeight="1">
      <c r="A28" s="164" t="s">
        <v>130</v>
      </c>
      <c r="B28" s="73" t="s">
        <v>148</v>
      </c>
      <c r="C28" s="21">
        <f t="shared" si="20"/>
        <v>36</v>
      </c>
      <c r="D28" s="15">
        <f t="shared" si="21"/>
        <v>22</v>
      </c>
      <c r="E28" s="66">
        <f t="shared" si="11"/>
        <v>6</v>
      </c>
      <c r="F28" s="15">
        <f t="shared" si="12"/>
        <v>15</v>
      </c>
      <c r="G28" s="15">
        <f t="shared" si="22"/>
        <v>14</v>
      </c>
      <c r="H28" s="66">
        <f t="shared" si="23"/>
        <v>1</v>
      </c>
      <c r="I28" s="67">
        <f t="shared" si="24"/>
        <v>1896</v>
      </c>
      <c r="J28" s="68">
        <f t="shared" si="13"/>
        <v>52.666666666666664</v>
      </c>
      <c r="K28" s="68">
        <f>ABS(I28*100/I1)</f>
        <v>45.79710144927536</v>
      </c>
      <c r="L28" s="67">
        <f>K1</f>
        <v>46</v>
      </c>
      <c r="M28" s="67">
        <f t="shared" si="25"/>
        <v>44</v>
      </c>
      <c r="N28" s="67">
        <f t="shared" si="26"/>
        <v>2</v>
      </c>
      <c r="O28" s="67">
        <f t="shared" si="27"/>
        <v>2</v>
      </c>
      <c r="P28" s="67">
        <f t="shared" si="28"/>
        <v>0</v>
      </c>
      <c r="Q28" s="67">
        <f t="shared" si="29"/>
        <v>0</v>
      </c>
      <c r="R28" s="69">
        <f t="shared" si="14"/>
        <v>8</v>
      </c>
      <c r="S28" s="66">
        <f t="shared" si="15"/>
        <v>0</v>
      </c>
      <c r="T28" s="66">
        <f t="shared" si="16"/>
        <v>0</v>
      </c>
      <c r="U28" s="66">
        <f t="shared" si="30"/>
        <v>0</v>
      </c>
      <c r="V28" s="70">
        <f>GOLS!C28</f>
        <v>5</v>
      </c>
      <c r="W28" s="93"/>
      <c r="X28" s="66" t="s">
        <v>78</v>
      </c>
      <c r="Y28" s="95" t="s">
        <v>78</v>
      </c>
      <c r="Z28" s="95" t="s">
        <v>79</v>
      </c>
      <c r="AA28" s="95" t="s">
        <v>79</v>
      </c>
      <c r="AB28" s="95" t="s">
        <v>79</v>
      </c>
      <c r="AC28" s="66" t="s">
        <v>79</v>
      </c>
      <c r="AD28" s="66" t="s">
        <v>79</v>
      </c>
      <c r="AE28" s="66" t="s">
        <v>79</v>
      </c>
      <c r="AF28" s="66" t="s">
        <v>78</v>
      </c>
      <c r="AG28" s="66" t="s">
        <v>78</v>
      </c>
      <c r="AH28" s="66" t="s">
        <v>79</v>
      </c>
      <c r="AI28" s="66" t="s">
        <v>79</v>
      </c>
      <c r="AJ28" s="66" t="s">
        <v>79</v>
      </c>
      <c r="AK28" s="66" t="s">
        <v>79</v>
      </c>
      <c r="AL28" s="66" t="s">
        <v>79</v>
      </c>
      <c r="AM28" s="66" t="s">
        <v>78</v>
      </c>
      <c r="AN28" s="66" t="s">
        <v>78</v>
      </c>
      <c r="AO28" s="66" t="s">
        <v>78</v>
      </c>
      <c r="AP28" s="66" t="s">
        <v>78</v>
      </c>
      <c r="AQ28" s="66" t="s">
        <v>78</v>
      </c>
      <c r="AR28" s="66" t="s">
        <v>78</v>
      </c>
      <c r="AS28" s="66" t="s">
        <v>78</v>
      </c>
      <c r="AT28" s="66" t="s">
        <v>81</v>
      </c>
      <c r="AU28" s="66" t="s">
        <v>78</v>
      </c>
      <c r="AV28" s="66" t="s">
        <v>79</v>
      </c>
      <c r="AW28" s="66" t="s">
        <v>78</v>
      </c>
      <c r="AX28" s="66" t="s">
        <v>79</v>
      </c>
      <c r="AY28" s="66" t="s">
        <v>81</v>
      </c>
      <c r="AZ28" s="66" t="s">
        <v>78</v>
      </c>
      <c r="BA28" s="66" t="s">
        <v>79</v>
      </c>
      <c r="BB28" s="66" t="s">
        <v>79</v>
      </c>
      <c r="BC28" s="66" t="s">
        <v>79</v>
      </c>
      <c r="BD28" s="66" t="s">
        <v>78</v>
      </c>
      <c r="BE28" s="66" t="s">
        <v>78</v>
      </c>
      <c r="BF28" s="66" t="s">
        <v>78</v>
      </c>
      <c r="BG28" s="66" t="s">
        <v>78</v>
      </c>
      <c r="BH28" s="66" t="s">
        <v>79</v>
      </c>
      <c r="BI28" s="66" t="s">
        <v>78</v>
      </c>
      <c r="BJ28" s="66" t="s">
        <v>79</v>
      </c>
      <c r="BK28" s="66" t="s">
        <v>78</v>
      </c>
      <c r="BL28" s="70" t="s">
        <v>78</v>
      </c>
      <c r="BM28" s="70" t="s">
        <v>79</v>
      </c>
      <c r="BN28" s="66" t="s">
        <v>79</v>
      </c>
      <c r="BO28" s="256" t="s">
        <v>78</v>
      </c>
      <c r="BP28" s="7" t="s">
        <v>79</v>
      </c>
      <c r="BQ28" s="6" t="s">
        <v>79</v>
      </c>
      <c r="BR28" s="170"/>
      <c r="BS28" s="95"/>
      <c r="BT28" s="95">
        <v>26</v>
      </c>
      <c r="BU28" s="95">
        <v>85</v>
      </c>
      <c r="BV28" s="95">
        <v>56</v>
      </c>
      <c r="BW28" s="95">
        <v>90</v>
      </c>
      <c r="BX28" s="66">
        <v>45</v>
      </c>
      <c r="BY28" s="66">
        <v>84</v>
      </c>
      <c r="BZ28" s="66">
        <v>55</v>
      </c>
      <c r="CA28" s="66"/>
      <c r="CB28" s="66"/>
      <c r="CC28" s="66">
        <v>69</v>
      </c>
      <c r="CD28" s="66">
        <v>90</v>
      </c>
      <c r="CE28" s="66">
        <v>70</v>
      </c>
      <c r="CF28" s="66">
        <v>90</v>
      </c>
      <c r="CG28" s="66">
        <v>38</v>
      </c>
      <c r="CH28" s="66">
        <v>20</v>
      </c>
      <c r="CI28" s="66">
        <v>36</v>
      </c>
      <c r="CJ28" s="66"/>
      <c r="CK28" s="66">
        <v>37</v>
      </c>
      <c r="CL28" s="66">
        <v>17</v>
      </c>
      <c r="CM28" s="66">
        <v>26</v>
      </c>
      <c r="CN28" s="66"/>
      <c r="CO28" s="66"/>
      <c r="CP28" s="66">
        <v>7</v>
      </c>
      <c r="CQ28" s="66">
        <v>45</v>
      </c>
      <c r="CR28" s="66"/>
      <c r="CS28" s="66">
        <v>86</v>
      </c>
      <c r="CT28" s="251" t="s">
        <v>94</v>
      </c>
      <c r="CU28" s="66"/>
      <c r="CV28" s="66">
        <v>70</v>
      </c>
      <c r="CW28" s="66">
        <v>90</v>
      </c>
      <c r="CX28" s="66">
        <v>84</v>
      </c>
      <c r="CY28" s="66">
        <v>6</v>
      </c>
      <c r="CZ28" s="66">
        <v>20</v>
      </c>
      <c r="DA28" s="66">
        <v>34</v>
      </c>
      <c r="DB28" s="66">
        <v>15</v>
      </c>
      <c r="DC28" s="66">
        <v>62</v>
      </c>
      <c r="DD28" s="66">
        <v>21</v>
      </c>
      <c r="DE28" s="66">
        <v>90</v>
      </c>
      <c r="DF28" s="66">
        <v>27</v>
      </c>
      <c r="DG28" s="70"/>
      <c r="DH28" s="70">
        <v>90</v>
      </c>
      <c r="DI28" s="66">
        <v>55</v>
      </c>
      <c r="DJ28" s="256">
        <v>5</v>
      </c>
      <c r="DK28" s="7">
        <v>90</v>
      </c>
      <c r="DL28" s="6">
        <v>65</v>
      </c>
      <c r="DM28" s="186"/>
      <c r="DN28" s="95"/>
      <c r="DO28" s="95" t="s">
        <v>85</v>
      </c>
      <c r="DP28" s="95" t="s">
        <v>84</v>
      </c>
      <c r="DQ28" s="95" t="s">
        <v>84</v>
      </c>
      <c r="DR28" s="95"/>
      <c r="DS28" s="66" t="s">
        <v>84</v>
      </c>
      <c r="DT28" s="66" t="s">
        <v>84</v>
      </c>
      <c r="DU28" s="66" t="s">
        <v>84</v>
      </c>
      <c r="DV28" s="66"/>
      <c r="DW28" s="66"/>
      <c r="DX28" s="66" t="s">
        <v>84</v>
      </c>
      <c r="DY28" s="66"/>
      <c r="DZ28" s="66" t="s">
        <v>84</v>
      </c>
      <c r="EA28" s="66"/>
      <c r="EB28" s="66" t="s">
        <v>84</v>
      </c>
      <c r="EC28" s="66" t="s">
        <v>85</v>
      </c>
      <c r="ED28" s="66" t="s">
        <v>85</v>
      </c>
      <c r="EE28" s="66"/>
      <c r="EF28" s="66" t="s">
        <v>85</v>
      </c>
      <c r="EG28" s="66" t="s">
        <v>85</v>
      </c>
      <c r="EH28" s="66" t="s">
        <v>85</v>
      </c>
      <c r="EI28" s="66"/>
      <c r="EJ28" s="66"/>
      <c r="EK28" s="66" t="s">
        <v>85</v>
      </c>
      <c r="EL28" s="66" t="s">
        <v>84</v>
      </c>
      <c r="EM28" s="66"/>
      <c r="EN28" s="66" t="s">
        <v>84</v>
      </c>
      <c r="EO28" s="66"/>
      <c r="EP28" s="66"/>
      <c r="EQ28" s="66" t="s">
        <v>84</v>
      </c>
      <c r="ER28" s="66" t="s">
        <v>84</v>
      </c>
      <c r="ES28" s="66" t="s">
        <v>84</v>
      </c>
      <c r="ET28" s="66" t="s">
        <v>85</v>
      </c>
      <c r="EU28" s="66" t="s">
        <v>85</v>
      </c>
      <c r="EV28" s="66" t="s">
        <v>85</v>
      </c>
      <c r="EW28" s="66" t="s">
        <v>85</v>
      </c>
      <c r="EX28" s="66" t="s">
        <v>84</v>
      </c>
      <c r="EY28" s="66" t="s">
        <v>85</v>
      </c>
      <c r="EZ28" s="66"/>
      <c r="FA28" s="66" t="s">
        <v>85</v>
      </c>
      <c r="FB28" s="66"/>
      <c r="FC28" s="70"/>
      <c r="FD28" s="66" t="s">
        <v>84</v>
      </c>
      <c r="FE28" s="70" t="s">
        <v>85</v>
      </c>
      <c r="FF28" s="123"/>
      <c r="FG28" s="328" t="s">
        <v>84</v>
      </c>
      <c r="FH28" s="334">
        <f t="shared" si="17"/>
        <v>8</v>
      </c>
      <c r="FI28" s="253">
        <f t="shared" si="18"/>
        <v>0</v>
      </c>
      <c r="FJ28" s="340">
        <f t="shared" si="19"/>
        <v>0</v>
      </c>
      <c r="FK28" s="95"/>
      <c r="FL28" s="201">
        <v>1</v>
      </c>
      <c r="FM28" s="201">
        <v>1</v>
      </c>
      <c r="FN28" s="66"/>
      <c r="FO28" s="66"/>
      <c r="FP28" s="66"/>
      <c r="FQ28" s="66"/>
      <c r="FR28" s="66"/>
      <c r="FS28" s="66"/>
      <c r="FT28" s="95"/>
      <c r="FU28" s="66"/>
      <c r="FV28" s="201">
        <v>1</v>
      </c>
      <c r="FW28" s="66"/>
      <c r="FX28" s="201">
        <v>1</v>
      </c>
      <c r="FY28" s="201">
        <v>1</v>
      </c>
      <c r="FZ28" s="66"/>
      <c r="GA28" s="66"/>
      <c r="GB28" s="66"/>
      <c r="GC28" s="66"/>
      <c r="GD28" s="66"/>
      <c r="GE28" s="66"/>
      <c r="GF28" s="66"/>
      <c r="GG28" s="66"/>
      <c r="GH28" s="66"/>
      <c r="GI28" s="66"/>
      <c r="GJ28" s="66"/>
      <c r="GK28" s="66"/>
      <c r="GL28" s="251" t="s">
        <v>94</v>
      </c>
      <c r="GM28" s="66"/>
      <c r="GN28" s="201">
        <v>1</v>
      </c>
      <c r="GO28" s="66"/>
      <c r="GP28" s="201">
        <v>1</v>
      </c>
      <c r="GQ28" s="66"/>
      <c r="GR28" s="66"/>
      <c r="GS28" s="201">
        <v>1</v>
      </c>
      <c r="GT28" s="66"/>
      <c r="GU28" s="70"/>
      <c r="GV28" s="66"/>
      <c r="GW28" s="66"/>
      <c r="GX28" s="70"/>
      <c r="GY28" s="66"/>
      <c r="GZ28" s="66"/>
      <c r="HA28" s="66"/>
      <c r="HB28" s="66"/>
      <c r="HC28" s="66"/>
      <c r="HD28" s="97"/>
      <c r="HE28" s="265"/>
      <c r="HF28" s="265"/>
      <c r="HG28" s="265"/>
      <c r="HH28" s="265"/>
      <c r="HI28" s="265"/>
      <c r="HJ28" s="265"/>
      <c r="HK28" s="265"/>
      <c r="HL28" s="265"/>
      <c r="HM28" s="265"/>
      <c r="HN28" s="265"/>
      <c r="HO28" s="265"/>
      <c r="HP28" s="265"/>
      <c r="HQ28" s="265"/>
      <c r="HR28" s="265"/>
      <c r="HS28" s="265"/>
      <c r="HT28" s="265"/>
      <c r="HU28" s="265"/>
      <c r="HV28" s="265"/>
      <c r="HW28" s="265"/>
      <c r="HX28" s="265"/>
      <c r="HY28" s="265"/>
      <c r="HZ28" s="265"/>
      <c r="IA28" s="265"/>
      <c r="IB28" s="265"/>
      <c r="IC28" s="265"/>
      <c r="ID28" s="265"/>
      <c r="IE28" s="265"/>
      <c r="IF28" s="265"/>
      <c r="IG28" s="9"/>
      <c r="IH28" s="9"/>
      <c r="II28" s="9"/>
      <c r="IJ28" s="9"/>
      <c r="IK28" s="265"/>
      <c r="IL28" s="265"/>
      <c r="IM28" s="265"/>
      <c r="IN28" s="265"/>
      <c r="IO28" s="265"/>
      <c r="IP28" s="265"/>
      <c r="IQ28" s="265"/>
      <c r="IR28" s="265"/>
      <c r="IS28" s="265"/>
      <c r="IT28" s="265"/>
      <c r="IU28" s="265"/>
      <c r="IV28" s="265"/>
    </row>
    <row r="29" spans="1:256" ht="12.75">
      <c r="A29" s="164" t="s">
        <v>131</v>
      </c>
      <c r="B29" s="73" t="s">
        <v>62</v>
      </c>
      <c r="C29" s="21">
        <f t="shared" si="20"/>
        <v>4</v>
      </c>
      <c r="D29" s="15">
        <f t="shared" si="21"/>
        <v>1</v>
      </c>
      <c r="E29" s="66">
        <f t="shared" si="11"/>
        <v>0</v>
      </c>
      <c r="F29" s="15">
        <f t="shared" si="12"/>
        <v>1</v>
      </c>
      <c r="G29" s="15">
        <f t="shared" si="22"/>
        <v>3</v>
      </c>
      <c r="H29" s="66">
        <f t="shared" si="23"/>
        <v>0</v>
      </c>
      <c r="I29" s="67">
        <f t="shared" si="24"/>
        <v>140</v>
      </c>
      <c r="J29" s="68">
        <f t="shared" si="13"/>
        <v>35</v>
      </c>
      <c r="K29" s="68">
        <f>ABS(I29*100/I1)</f>
        <v>3.3816425120772946</v>
      </c>
      <c r="L29" s="67">
        <v>14</v>
      </c>
      <c r="M29" s="67">
        <f t="shared" si="25"/>
        <v>5</v>
      </c>
      <c r="N29" s="67">
        <f t="shared" si="26"/>
        <v>9</v>
      </c>
      <c r="O29" s="67">
        <f t="shared" si="27"/>
        <v>0</v>
      </c>
      <c r="P29" s="67">
        <f t="shared" si="28"/>
        <v>9</v>
      </c>
      <c r="Q29" s="67">
        <f t="shared" si="29"/>
        <v>0</v>
      </c>
      <c r="R29" s="69">
        <f t="shared" si="14"/>
        <v>0</v>
      </c>
      <c r="S29" s="66">
        <f t="shared" si="15"/>
        <v>0</v>
      </c>
      <c r="T29" s="66">
        <f t="shared" si="16"/>
        <v>0</v>
      </c>
      <c r="U29" s="66">
        <f t="shared" si="30"/>
        <v>0</v>
      </c>
      <c r="V29" s="70">
        <f>GOLS!C29</f>
        <v>0</v>
      </c>
      <c r="W29" s="93"/>
      <c r="X29" s="95" t="s">
        <v>78</v>
      </c>
      <c r="Y29" s="95" t="s">
        <v>78</v>
      </c>
      <c r="Z29" s="66" t="s">
        <v>78</v>
      </c>
      <c r="AA29" s="95" t="s">
        <v>78</v>
      </c>
      <c r="AB29" s="95" t="s">
        <v>79</v>
      </c>
      <c r="AC29" s="66" t="s">
        <v>82</v>
      </c>
      <c r="AD29" s="66" t="s">
        <v>82</v>
      </c>
      <c r="AE29" s="66" t="s">
        <v>82</v>
      </c>
      <c r="AF29" s="66" t="s">
        <v>82</v>
      </c>
      <c r="AG29" s="66" t="s">
        <v>82</v>
      </c>
      <c r="AH29" s="66" t="s">
        <v>82</v>
      </c>
      <c r="AI29" s="66" t="s">
        <v>82</v>
      </c>
      <c r="AJ29" s="66" t="s">
        <v>82</v>
      </c>
      <c r="AK29" s="66" t="s">
        <v>82</v>
      </c>
      <c r="AL29" s="66" t="s">
        <v>96</v>
      </c>
      <c r="AM29" s="66" t="s">
        <v>96</v>
      </c>
      <c r="AN29" s="66" t="s">
        <v>96</v>
      </c>
      <c r="AO29" s="66" t="s">
        <v>96</v>
      </c>
      <c r="AP29" s="66" t="s">
        <v>96</v>
      </c>
      <c r="AQ29" s="66" t="s">
        <v>96</v>
      </c>
      <c r="AR29" s="66" t="s">
        <v>96</v>
      </c>
      <c r="AS29" s="66" t="s">
        <v>96</v>
      </c>
      <c r="AT29" s="66" t="s">
        <v>96</v>
      </c>
      <c r="AU29" s="66" t="s">
        <v>96</v>
      </c>
      <c r="AV29" s="66" t="s">
        <v>96</v>
      </c>
      <c r="AW29" s="66" t="s">
        <v>96</v>
      </c>
      <c r="AX29" s="66" t="s">
        <v>96</v>
      </c>
      <c r="AY29" s="66" t="s">
        <v>96</v>
      </c>
      <c r="AZ29" s="66" t="s">
        <v>96</v>
      </c>
      <c r="BA29" s="66" t="s">
        <v>96</v>
      </c>
      <c r="BB29" s="66" t="s">
        <v>96</v>
      </c>
      <c r="BC29" s="66" t="s">
        <v>96</v>
      </c>
      <c r="BD29" s="66" t="s">
        <v>96</v>
      </c>
      <c r="BE29" s="66" t="s">
        <v>96</v>
      </c>
      <c r="BF29" s="66" t="s">
        <v>96</v>
      </c>
      <c r="BG29" s="66" t="s">
        <v>96</v>
      </c>
      <c r="BH29" s="66" t="s">
        <v>96</v>
      </c>
      <c r="BI29" s="66" t="s">
        <v>96</v>
      </c>
      <c r="BJ29" s="66" t="s">
        <v>96</v>
      </c>
      <c r="BK29" s="66" t="s">
        <v>96</v>
      </c>
      <c r="BL29" s="66" t="s">
        <v>96</v>
      </c>
      <c r="BM29" s="70" t="s">
        <v>96</v>
      </c>
      <c r="BN29" s="66" t="s">
        <v>96</v>
      </c>
      <c r="BO29" s="70" t="s">
        <v>96</v>
      </c>
      <c r="BP29" s="66" t="s">
        <v>96</v>
      </c>
      <c r="BQ29" s="95" t="s">
        <v>96</v>
      </c>
      <c r="BR29" s="170"/>
      <c r="BS29" s="95">
        <v>46</v>
      </c>
      <c r="BT29" s="95">
        <v>10</v>
      </c>
      <c r="BU29" s="95"/>
      <c r="BV29" s="95">
        <v>15</v>
      </c>
      <c r="BW29" s="95">
        <v>69</v>
      </c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  <c r="CL29" s="66"/>
      <c r="CM29" s="66"/>
      <c r="CN29" s="66"/>
      <c r="CO29" s="66"/>
      <c r="CP29" s="66"/>
      <c r="CQ29" s="66"/>
      <c r="CR29" s="66"/>
      <c r="CS29" s="66"/>
      <c r="CT29" s="66"/>
      <c r="CU29" s="66"/>
      <c r="CV29" s="66"/>
      <c r="CW29" s="66"/>
      <c r="CX29" s="66"/>
      <c r="CY29" s="66"/>
      <c r="CZ29" s="66"/>
      <c r="DA29" s="66"/>
      <c r="DB29" s="66"/>
      <c r="DC29" s="66"/>
      <c r="DD29" s="66"/>
      <c r="DE29" s="66"/>
      <c r="DF29" s="66"/>
      <c r="DG29" s="66"/>
      <c r="DH29" s="70"/>
      <c r="DI29" s="66"/>
      <c r="DJ29" s="70"/>
      <c r="DK29" s="66"/>
      <c r="DL29" s="95"/>
      <c r="DM29" s="186"/>
      <c r="DN29" s="95" t="s">
        <v>85</v>
      </c>
      <c r="DO29" s="95" t="s">
        <v>85</v>
      </c>
      <c r="DP29" s="95"/>
      <c r="DQ29" s="95" t="s">
        <v>85</v>
      </c>
      <c r="DR29" s="95" t="s">
        <v>84</v>
      </c>
      <c r="DS29" s="66"/>
      <c r="DT29" s="66"/>
      <c r="DU29" s="66"/>
      <c r="DV29" s="66"/>
      <c r="DW29" s="66"/>
      <c r="DX29" s="66"/>
      <c r="DY29" s="66"/>
      <c r="DZ29" s="66"/>
      <c r="EA29" s="66"/>
      <c r="EB29" s="66"/>
      <c r="EC29" s="66"/>
      <c r="ED29" s="66"/>
      <c r="EE29" s="66"/>
      <c r="EF29" s="66"/>
      <c r="EG29" s="66"/>
      <c r="EH29" s="66"/>
      <c r="EI29" s="66"/>
      <c r="EJ29" s="66"/>
      <c r="EK29" s="66"/>
      <c r="EL29" s="66"/>
      <c r="EM29" s="74"/>
      <c r="EN29" s="66"/>
      <c r="EO29" s="66"/>
      <c r="EP29" s="66"/>
      <c r="EQ29" s="66"/>
      <c r="ER29" s="66"/>
      <c r="ES29" s="66"/>
      <c r="ET29" s="66"/>
      <c r="EU29" s="66"/>
      <c r="EV29" s="66"/>
      <c r="EW29" s="66"/>
      <c r="EX29" s="66"/>
      <c r="EY29" s="66"/>
      <c r="EZ29" s="66"/>
      <c r="FA29" s="66"/>
      <c r="FB29" s="66"/>
      <c r="FC29" s="70"/>
      <c r="FD29" s="66"/>
      <c r="FE29" s="70"/>
      <c r="FF29" s="123"/>
      <c r="FG29" s="328"/>
      <c r="FH29" s="334">
        <f t="shared" si="17"/>
        <v>0</v>
      </c>
      <c r="FI29" s="253">
        <f t="shared" si="18"/>
        <v>0</v>
      </c>
      <c r="FJ29" s="340">
        <f t="shared" si="19"/>
        <v>0</v>
      </c>
      <c r="FK29" s="95"/>
      <c r="FL29" s="66"/>
      <c r="FM29" s="66"/>
      <c r="FN29" s="66"/>
      <c r="FO29" s="66"/>
      <c r="FP29" s="66"/>
      <c r="FQ29" s="66"/>
      <c r="FR29" s="66"/>
      <c r="FS29" s="66"/>
      <c r="FT29" s="66"/>
      <c r="FU29" s="95"/>
      <c r="FV29" s="95"/>
      <c r="FW29" s="66"/>
      <c r="FX29" s="95"/>
      <c r="FY29" s="66"/>
      <c r="FZ29" s="66"/>
      <c r="GA29" s="66"/>
      <c r="GB29" s="66"/>
      <c r="GC29" s="66"/>
      <c r="GD29" s="66"/>
      <c r="GE29" s="66"/>
      <c r="GF29" s="66"/>
      <c r="GG29" s="95"/>
      <c r="GH29" s="66"/>
      <c r="GI29" s="66"/>
      <c r="GJ29" s="66"/>
      <c r="GK29" s="66"/>
      <c r="GL29" s="66"/>
      <c r="GM29" s="66"/>
      <c r="GN29" s="66"/>
      <c r="GO29" s="66"/>
      <c r="GP29" s="66"/>
      <c r="GQ29" s="66"/>
      <c r="GR29" s="66"/>
      <c r="GS29" s="66"/>
      <c r="GT29" s="66"/>
      <c r="GU29" s="70"/>
      <c r="GV29" s="66"/>
      <c r="GW29" s="66"/>
      <c r="GX29" s="70"/>
      <c r="GY29" s="66"/>
      <c r="GZ29" s="66"/>
      <c r="HA29" s="66"/>
      <c r="HB29" s="66"/>
      <c r="HC29" s="66"/>
      <c r="HD29" s="97"/>
      <c r="HE29" s="265"/>
      <c r="HF29" s="265"/>
      <c r="HG29" s="265"/>
      <c r="HH29" s="265"/>
      <c r="HI29" s="265"/>
      <c r="HJ29" s="265"/>
      <c r="HK29" s="265"/>
      <c r="HL29" s="265"/>
      <c r="HM29" s="265"/>
      <c r="HN29" s="265"/>
      <c r="HO29" s="265"/>
      <c r="HP29" s="265"/>
      <c r="HQ29" s="265"/>
      <c r="HR29" s="265"/>
      <c r="HS29" s="265"/>
      <c r="HT29" s="265"/>
      <c r="HU29" s="265"/>
      <c r="HV29" s="265"/>
      <c r="HW29" s="265"/>
      <c r="HX29" s="265"/>
      <c r="HY29" s="265"/>
      <c r="HZ29" s="265"/>
      <c r="IA29" s="265"/>
      <c r="IB29" s="265"/>
      <c r="IC29" s="265"/>
      <c r="ID29" s="265"/>
      <c r="IE29" s="265"/>
      <c r="IF29" s="265"/>
      <c r="IG29" s="9"/>
      <c r="IH29" s="9"/>
      <c r="II29" s="9"/>
      <c r="IJ29" s="9"/>
      <c r="IK29" s="265"/>
      <c r="IL29" s="265"/>
      <c r="IM29" s="265"/>
      <c r="IN29" s="265"/>
      <c r="IO29" s="265"/>
      <c r="IP29" s="265"/>
      <c r="IQ29" s="265"/>
      <c r="IR29" s="265"/>
      <c r="IS29" s="265"/>
      <c r="IT29" s="265"/>
      <c r="IU29" s="265"/>
      <c r="IV29" s="265"/>
    </row>
    <row r="30" spans="1:256" s="2" customFormat="1" ht="12.75">
      <c r="A30" s="164" t="s">
        <v>132</v>
      </c>
      <c r="B30" s="73" t="s">
        <v>149</v>
      </c>
      <c r="C30" s="21">
        <f t="shared" si="20"/>
        <v>1</v>
      </c>
      <c r="D30" s="15">
        <f t="shared" si="21"/>
        <v>0</v>
      </c>
      <c r="E30" s="66">
        <f t="shared" si="11"/>
        <v>0</v>
      </c>
      <c r="F30" s="15">
        <f t="shared" si="12"/>
        <v>0</v>
      </c>
      <c r="G30" s="15">
        <f t="shared" si="22"/>
        <v>1</v>
      </c>
      <c r="H30" s="66">
        <f t="shared" si="23"/>
        <v>0</v>
      </c>
      <c r="I30" s="67">
        <f t="shared" si="24"/>
        <v>34</v>
      </c>
      <c r="J30" s="68">
        <f t="shared" si="13"/>
        <v>34</v>
      </c>
      <c r="K30" s="68">
        <f>ABS(I30*100/I1)</f>
        <v>0.821256038647343</v>
      </c>
      <c r="L30" s="67">
        <v>20</v>
      </c>
      <c r="M30" s="67">
        <f t="shared" si="25"/>
        <v>2</v>
      </c>
      <c r="N30" s="67">
        <f t="shared" si="26"/>
        <v>18</v>
      </c>
      <c r="O30" s="67">
        <f t="shared" si="27"/>
        <v>13</v>
      </c>
      <c r="P30" s="67">
        <f t="shared" si="28"/>
        <v>5</v>
      </c>
      <c r="Q30" s="67">
        <f t="shared" si="29"/>
        <v>0</v>
      </c>
      <c r="R30" s="69">
        <f t="shared" si="14"/>
        <v>0</v>
      </c>
      <c r="S30" s="66">
        <f t="shared" si="15"/>
        <v>0</v>
      </c>
      <c r="T30" s="66">
        <f t="shared" si="16"/>
        <v>0</v>
      </c>
      <c r="U30" s="66">
        <f t="shared" si="30"/>
        <v>0</v>
      </c>
      <c r="V30" s="70">
        <f>GOLS!C30</f>
        <v>0</v>
      </c>
      <c r="W30" s="93"/>
      <c r="X30" s="66" t="s">
        <v>81</v>
      </c>
      <c r="Y30" s="66" t="s">
        <v>78</v>
      </c>
      <c r="Z30" s="66" t="s">
        <v>81</v>
      </c>
      <c r="AA30" s="66" t="s">
        <v>81</v>
      </c>
      <c r="AB30" s="95" t="s">
        <v>78</v>
      </c>
      <c r="AC30" s="66" t="s">
        <v>82</v>
      </c>
      <c r="AD30" s="66" t="s">
        <v>81</v>
      </c>
      <c r="AE30" s="66" t="s">
        <v>81</v>
      </c>
      <c r="AF30" s="66" t="s">
        <v>81</v>
      </c>
      <c r="AG30" s="66" t="s">
        <v>81</v>
      </c>
      <c r="AH30" s="66" t="s">
        <v>81</v>
      </c>
      <c r="AI30" s="66" t="s">
        <v>81</v>
      </c>
      <c r="AJ30" s="66" t="s">
        <v>81</v>
      </c>
      <c r="AK30" s="66" t="s">
        <v>81</v>
      </c>
      <c r="AL30" s="66" t="s">
        <v>82</v>
      </c>
      <c r="AM30" s="66" t="s">
        <v>82</v>
      </c>
      <c r="AN30" s="66" t="s">
        <v>82</v>
      </c>
      <c r="AO30" s="66" t="s">
        <v>82</v>
      </c>
      <c r="AP30" s="66" t="s">
        <v>81</v>
      </c>
      <c r="AQ30" s="66" t="s">
        <v>81</v>
      </c>
      <c r="AR30" s="66" t="s">
        <v>96</v>
      </c>
      <c r="AS30" s="66" t="s">
        <v>96</v>
      </c>
      <c r="AT30" s="66" t="s">
        <v>96</v>
      </c>
      <c r="AU30" s="66" t="s">
        <v>96</v>
      </c>
      <c r="AV30" s="66" t="s">
        <v>96</v>
      </c>
      <c r="AW30" s="66" t="s">
        <v>96</v>
      </c>
      <c r="AX30" s="66" t="s">
        <v>96</v>
      </c>
      <c r="AY30" s="66" t="s">
        <v>96</v>
      </c>
      <c r="AZ30" s="66" t="s">
        <v>96</v>
      </c>
      <c r="BA30" s="66" t="s">
        <v>96</v>
      </c>
      <c r="BB30" s="66" t="s">
        <v>96</v>
      </c>
      <c r="BC30" s="66" t="s">
        <v>96</v>
      </c>
      <c r="BD30" s="66" t="s">
        <v>96</v>
      </c>
      <c r="BE30" s="66" t="s">
        <v>96</v>
      </c>
      <c r="BF30" s="66" t="s">
        <v>96</v>
      </c>
      <c r="BG30" s="66" t="s">
        <v>96</v>
      </c>
      <c r="BH30" s="66" t="s">
        <v>96</v>
      </c>
      <c r="BI30" s="66" t="s">
        <v>96</v>
      </c>
      <c r="BJ30" s="66" t="s">
        <v>96</v>
      </c>
      <c r="BK30" s="66" t="s">
        <v>96</v>
      </c>
      <c r="BL30" s="66" t="s">
        <v>96</v>
      </c>
      <c r="BM30" s="70" t="s">
        <v>96</v>
      </c>
      <c r="BN30" s="66" t="s">
        <v>96</v>
      </c>
      <c r="BO30" s="70" t="s">
        <v>96</v>
      </c>
      <c r="BP30" s="66" t="s">
        <v>96</v>
      </c>
      <c r="BQ30" s="95" t="s">
        <v>96</v>
      </c>
      <c r="BR30" s="170"/>
      <c r="BS30" s="95"/>
      <c r="BT30" s="95"/>
      <c r="BU30" s="95"/>
      <c r="BV30" s="95"/>
      <c r="BW30" s="95">
        <v>34</v>
      </c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  <c r="CL30" s="66"/>
      <c r="CM30" s="66"/>
      <c r="CN30" s="66"/>
      <c r="CO30" s="66"/>
      <c r="CP30" s="66"/>
      <c r="CQ30" s="66"/>
      <c r="CR30" s="66"/>
      <c r="CS30" s="66"/>
      <c r="CT30" s="66"/>
      <c r="CU30" s="66"/>
      <c r="CV30" s="66"/>
      <c r="CW30" s="66"/>
      <c r="CX30" s="66"/>
      <c r="CY30" s="66"/>
      <c r="CZ30" s="66"/>
      <c r="DA30" s="66"/>
      <c r="DB30" s="66"/>
      <c r="DC30" s="66"/>
      <c r="DD30" s="66"/>
      <c r="DE30" s="66"/>
      <c r="DF30" s="66"/>
      <c r="DG30" s="66"/>
      <c r="DH30" s="70"/>
      <c r="DI30" s="66"/>
      <c r="DJ30" s="70"/>
      <c r="DK30" s="66"/>
      <c r="DL30" s="95"/>
      <c r="DM30" s="186"/>
      <c r="DN30" s="95"/>
      <c r="DO30" s="95"/>
      <c r="DP30" s="95"/>
      <c r="DQ30" s="95"/>
      <c r="DR30" s="95" t="s">
        <v>85</v>
      </c>
      <c r="DS30" s="66"/>
      <c r="DT30" s="66"/>
      <c r="DU30" s="66"/>
      <c r="DV30" s="66"/>
      <c r="DW30" s="66"/>
      <c r="DX30" s="66"/>
      <c r="DY30" s="66"/>
      <c r="DZ30" s="66"/>
      <c r="EA30" s="66"/>
      <c r="EB30" s="66"/>
      <c r="EC30" s="66"/>
      <c r="ED30" s="66"/>
      <c r="EE30" s="66"/>
      <c r="EF30" s="66"/>
      <c r="EG30" s="66"/>
      <c r="EH30" s="66"/>
      <c r="EI30" s="66"/>
      <c r="EJ30" s="66"/>
      <c r="EK30" s="66"/>
      <c r="EL30" s="66"/>
      <c r="EM30" s="66"/>
      <c r="EN30" s="66"/>
      <c r="EO30" s="66"/>
      <c r="EP30" s="66"/>
      <c r="EQ30" s="66"/>
      <c r="ER30" s="66"/>
      <c r="ES30" s="66"/>
      <c r="ET30" s="66"/>
      <c r="EU30" s="66"/>
      <c r="EV30" s="66"/>
      <c r="EW30" s="66"/>
      <c r="EX30" s="66"/>
      <c r="EY30" s="66"/>
      <c r="EZ30" s="66"/>
      <c r="FA30" s="66"/>
      <c r="FB30" s="66"/>
      <c r="FC30" s="66"/>
      <c r="FD30" s="66"/>
      <c r="FE30" s="70"/>
      <c r="FF30" s="7"/>
      <c r="FG30" s="328"/>
      <c r="FH30" s="334">
        <f t="shared" si="17"/>
        <v>0</v>
      </c>
      <c r="FI30" s="253">
        <f t="shared" si="18"/>
        <v>0</v>
      </c>
      <c r="FJ30" s="340">
        <f t="shared" si="19"/>
        <v>0</v>
      </c>
      <c r="FK30" s="256"/>
      <c r="FL30" s="66"/>
      <c r="FM30" s="66"/>
      <c r="FN30" s="66"/>
      <c r="FO30" s="66"/>
      <c r="FP30" s="66"/>
      <c r="FQ30" s="66"/>
      <c r="FR30" s="66"/>
      <c r="FS30" s="66"/>
      <c r="FT30" s="66"/>
      <c r="FU30" s="66"/>
      <c r="FV30" s="66"/>
      <c r="FW30" s="66"/>
      <c r="FX30" s="66"/>
      <c r="FY30" s="66"/>
      <c r="FZ30" s="66"/>
      <c r="GA30" s="66"/>
      <c r="GB30" s="66"/>
      <c r="GC30" s="66"/>
      <c r="GD30" s="66"/>
      <c r="GE30" s="66"/>
      <c r="GF30" s="66"/>
      <c r="GG30" s="66"/>
      <c r="GH30" s="70"/>
      <c r="GI30" s="66"/>
      <c r="GJ30" s="66"/>
      <c r="GK30" s="66"/>
      <c r="GL30" s="66"/>
      <c r="GM30" s="66"/>
      <c r="GN30" s="70"/>
      <c r="GO30" s="66"/>
      <c r="GP30" s="66"/>
      <c r="GQ30" s="66"/>
      <c r="GR30" s="66"/>
      <c r="GS30" s="66"/>
      <c r="GT30" s="66"/>
      <c r="GU30" s="70"/>
      <c r="GV30" s="66"/>
      <c r="GW30" s="66"/>
      <c r="GX30" s="70"/>
      <c r="GY30" s="66"/>
      <c r="GZ30" s="66"/>
      <c r="HA30" s="66"/>
      <c r="HB30" s="66"/>
      <c r="HC30" s="66"/>
      <c r="HD30" s="97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9"/>
      <c r="HQ30" s="9"/>
      <c r="HR30" s="9"/>
      <c r="HS30" s="9"/>
      <c r="HT30" s="9"/>
      <c r="HU30" s="9"/>
      <c r="HV30" s="9"/>
      <c r="HW30" s="9"/>
      <c r="HX30" s="9"/>
      <c r="HY30" s="9"/>
      <c r="HZ30" s="9"/>
      <c r="IA30" s="9"/>
      <c r="IB30" s="9"/>
      <c r="IC30" s="9"/>
      <c r="ID30" s="9"/>
      <c r="IE30" s="9"/>
      <c r="IF30" s="9"/>
      <c r="IG30" s="9"/>
      <c r="IH30" s="9"/>
      <c r="II30" s="9"/>
      <c r="IJ30" s="9"/>
      <c r="IK30" s="9"/>
      <c r="IL30" s="9"/>
      <c r="IM30" s="9"/>
      <c r="IN30" s="9"/>
      <c r="IO30" s="9"/>
      <c r="IP30" s="9"/>
      <c r="IQ30" s="9"/>
      <c r="IR30" s="9"/>
      <c r="IS30" s="9"/>
      <c r="IT30" s="9"/>
      <c r="IU30" s="9"/>
      <c r="IV30" s="9"/>
    </row>
    <row r="31" spans="1:256" ht="12.75">
      <c r="A31" s="164" t="s">
        <v>133</v>
      </c>
      <c r="B31" s="73" t="s">
        <v>62</v>
      </c>
      <c r="C31" s="21">
        <f t="shared" si="20"/>
        <v>40</v>
      </c>
      <c r="D31" s="15">
        <f t="shared" si="21"/>
        <v>32</v>
      </c>
      <c r="E31" s="66">
        <f t="shared" si="11"/>
        <v>22</v>
      </c>
      <c r="F31" s="15">
        <f t="shared" si="12"/>
        <v>10</v>
      </c>
      <c r="G31" s="15">
        <f t="shared" si="22"/>
        <v>8</v>
      </c>
      <c r="H31" s="66">
        <f t="shared" si="23"/>
        <v>3</v>
      </c>
      <c r="I31" s="67">
        <f t="shared" si="24"/>
        <v>2877</v>
      </c>
      <c r="J31" s="68">
        <f t="shared" si="13"/>
        <v>71.925</v>
      </c>
      <c r="K31" s="68">
        <f>ABS(I31*100/I1)</f>
        <v>69.4927536231884</v>
      </c>
      <c r="L31" s="67">
        <f>K1</f>
        <v>46</v>
      </c>
      <c r="M31" s="67">
        <f t="shared" si="25"/>
        <v>42</v>
      </c>
      <c r="N31" s="67">
        <f t="shared" si="26"/>
        <v>4</v>
      </c>
      <c r="O31" s="67">
        <f t="shared" si="27"/>
        <v>1</v>
      </c>
      <c r="P31" s="67">
        <f t="shared" si="28"/>
        <v>1</v>
      </c>
      <c r="Q31" s="67">
        <f t="shared" si="29"/>
        <v>2</v>
      </c>
      <c r="R31" s="69">
        <f t="shared" si="14"/>
        <v>12</v>
      </c>
      <c r="S31" s="66">
        <f t="shared" si="15"/>
        <v>0</v>
      </c>
      <c r="T31" s="66">
        <f t="shared" si="16"/>
        <v>0</v>
      </c>
      <c r="U31" s="66">
        <f t="shared" si="30"/>
        <v>0</v>
      </c>
      <c r="V31" s="70">
        <f>GOLS!C31</f>
        <v>2</v>
      </c>
      <c r="W31" s="93"/>
      <c r="X31" s="95" t="s">
        <v>79</v>
      </c>
      <c r="Y31" s="95" t="s">
        <v>79</v>
      </c>
      <c r="Z31" s="95" t="s">
        <v>79</v>
      </c>
      <c r="AA31" s="95" t="s">
        <v>79</v>
      </c>
      <c r="AB31" s="95" t="s">
        <v>79</v>
      </c>
      <c r="AC31" s="95" t="s">
        <v>79</v>
      </c>
      <c r="AD31" s="95" t="s">
        <v>78</v>
      </c>
      <c r="AE31" s="95" t="s">
        <v>79</v>
      </c>
      <c r="AF31" s="95" t="s">
        <v>79</v>
      </c>
      <c r="AG31" s="95" t="s">
        <v>79</v>
      </c>
      <c r="AH31" s="95" t="s">
        <v>79</v>
      </c>
      <c r="AI31" s="95" t="s">
        <v>79</v>
      </c>
      <c r="AJ31" s="95" t="s">
        <v>81</v>
      </c>
      <c r="AK31" s="95" t="s">
        <v>79</v>
      </c>
      <c r="AL31" s="95" t="s">
        <v>78</v>
      </c>
      <c r="AM31" s="66" t="s">
        <v>79</v>
      </c>
      <c r="AN31" s="95" t="s">
        <v>79</v>
      </c>
      <c r="AO31" s="95" t="s">
        <v>79</v>
      </c>
      <c r="AP31" s="95" t="s">
        <v>79</v>
      </c>
      <c r="AQ31" s="95" t="s">
        <v>79</v>
      </c>
      <c r="AR31" s="66" t="s">
        <v>79</v>
      </c>
      <c r="AS31" s="66" t="s">
        <v>79</v>
      </c>
      <c r="AT31" s="66" t="s">
        <v>79</v>
      </c>
      <c r="AU31" s="66" t="s">
        <v>78</v>
      </c>
      <c r="AV31" s="66" t="s">
        <v>78</v>
      </c>
      <c r="AW31" s="66" t="s">
        <v>79</v>
      </c>
      <c r="AX31" s="66" t="s">
        <v>78</v>
      </c>
      <c r="AY31" s="66" t="s">
        <v>79</v>
      </c>
      <c r="AZ31" s="66" t="s">
        <v>82</v>
      </c>
      <c r="BA31" s="66" t="s">
        <v>78</v>
      </c>
      <c r="BB31" s="66" t="s">
        <v>78</v>
      </c>
      <c r="BC31" s="66" t="s">
        <v>78</v>
      </c>
      <c r="BD31" s="66" t="s">
        <v>79</v>
      </c>
      <c r="BE31" s="66" t="s">
        <v>78</v>
      </c>
      <c r="BF31" s="66" t="s">
        <v>79</v>
      </c>
      <c r="BG31" s="66" t="s">
        <v>79</v>
      </c>
      <c r="BH31" s="66" t="s">
        <v>79</v>
      </c>
      <c r="BI31" s="66" t="s">
        <v>79</v>
      </c>
      <c r="BJ31" s="227" t="s">
        <v>94</v>
      </c>
      <c r="BK31" s="66" t="s">
        <v>79</v>
      </c>
      <c r="BL31" s="66" t="s">
        <v>79</v>
      </c>
      <c r="BM31" s="70" t="s">
        <v>79</v>
      </c>
      <c r="BN31" s="66" t="s">
        <v>79</v>
      </c>
      <c r="BO31" s="95" t="s">
        <v>78</v>
      </c>
      <c r="BP31" s="227" t="s">
        <v>94</v>
      </c>
      <c r="BQ31" s="6" t="s">
        <v>79</v>
      </c>
      <c r="BR31" s="170"/>
      <c r="BS31" s="95">
        <v>90</v>
      </c>
      <c r="BT31" s="95">
        <v>90</v>
      </c>
      <c r="BU31" s="95">
        <v>90</v>
      </c>
      <c r="BV31" s="95">
        <v>90</v>
      </c>
      <c r="BW31" s="95">
        <v>56</v>
      </c>
      <c r="BX31" s="95">
        <v>90</v>
      </c>
      <c r="BY31" s="95">
        <v>33</v>
      </c>
      <c r="BZ31" s="95">
        <v>90</v>
      </c>
      <c r="CA31" s="95">
        <v>90</v>
      </c>
      <c r="CB31" s="95">
        <v>90</v>
      </c>
      <c r="CC31" s="95">
        <v>90</v>
      </c>
      <c r="CD31" s="95">
        <v>90</v>
      </c>
      <c r="CE31" s="227" t="s">
        <v>94</v>
      </c>
      <c r="CF31" s="95">
        <v>90</v>
      </c>
      <c r="CG31" s="95">
        <v>10</v>
      </c>
      <c r="CH31" s="66">
        <v>90</v>
      </c>
      <c r="CI31" s="95">
        <v>90</v>
      </c>
      <c r="CJ31" s="95">
        <v>90</v>
      </c>
      <c r="CK31" s="95">
        <v>90</v>
      </c>
      <c r="CL31" s="95">
        <v>90</v>
      </c>
      <c r="CM31" s="66">
        <v>90</v>
      </c>
      <c r="CN31" s="66">
        <v>90</v>
      </c>
      <c r="CO31" s="66">
        <v>79</v>
      </c>
      <c r="CP31" s="66">
        <v>22</v>
      </c>
      <c r="CQ31" s="66">
        <v>21</v>
      </c>
      <c r="CR31" s="66">
        <v>61</v>
      </c>
      <c r="CS31" s="66"/>
      <c r="CT31" s="66">
        <v>90</v>
      </c>
      <c r="CU31" s="66"/>
      <c r="CV31" s="66">
        <v>20</v>
      </c>
      <c r="CW31" s="66">
        <v>19</v>
      </c>
      <c r="CX31" s="66"/>
      <c r="CY31" s="66">
        <v>71</v>
      </c>
      <c r="CZ31" s="66">
        <v>31</v>
      </c>
      <c r="DA31" s="66">
        <v>56</v>
      </c>
      <c r="DB31" s="66">
        <v>90</v>
      </c>
      <c r="DC31" s="66">
        <v>90</v>
      </c>
      <c r="DD31" s="66">
        <v>69</v>
      </c>
      <c r="DE31" s="227" t="s">
        <v>94</v>
      </c>
      <c r="DF31" s="66">
        <v>63</v>
      </c>
      <c r="DG31" s="66">
        <v>90</v>
      </c>
      <c r="DH31" s="70">
        <v>76</v>
      </c>
      <c r="DI31" s="66">
        <v>75</v>
      </c>
      <c r="DJ31" s="256">
        <v>45</v>
      </c>
      <c r="DK31" s="227" t="s">
        <v>94</v>
      </c>
      <c r="DL31" s="6">
        <v>90</v>
      </c>
      <c r="DM31" s="186"/>
      <c r="DN31" s="95"/>
      <c r="DO31" s="95"/>
      <c r="DP31" s="95"/>
      <c r="DQ31" s="95"/>
      <c r="DR31" s="95" t="s">
        <v>84</v>
      </c>
      <c r="DS31" s="95"/>
      <c r="DT31" s="95" t="s">
        <v>85</v>
      </c>
      <c r="DU31" s="95"/>
      <c r="DV31" s="95"/>
      <c r="DW31" s="95"/>
      <c r="DX31" s="95"/>
      <c r="DY31" s="95"/>
      <c r="DZ31" s="66"/>
      <c r="EA31" s="95"/>
      <c r="EB31" s="95" t="s">
        <v>85</v>
      </c>
      <c r="EC31" s="66"/>
      <c r="ED31" s="95"/>
      <c r="EE31" s="95"/>
      <c r="EF31" s="95"/>
      <c r="EG31" s="95"/>
      <c r="EH31" s="66"/>
      <c r="EI31" s="66"/>
      <c r="EJ31" s="66" t="s">
        <v>84</v>
      </c>
      <c r="EK31" s="66" t="s">
        <v>85</v>
      </c>
      <c r="EL31" s="66" t="s">
        <v>85</v>
      </c>
      <c r="EM31" s="66" t="s">
        <v>84</v>
      </c>
      <c r="EN31" s="66"/>
      <c r="EO31" s="66"/>
      <c r="EP31" s="66"/>
      <c r="EQ31" s="66" t="s">
        <v>85</v>
      </c>
      <c r="ER31" s="66" t="s">
        <v>85</v>
      </c>
      <c r="ES31" s="66"/>
      <c r="ET31" s="66" t="s">
        <v>84</v>
      </c>
      <c r="EU31" s="66" t="s">
        <v>85</v>
      </c>
      <c r="EV31" s="66" t="s">
        <v>84</v>
      </c>
      <c r="EW31" s="66"/>
      <c r="EX31" s="66"/>
      <c r="EY31" s="66" t="s">
        <v>84</v>
      </c>
      <c r="EZ31" s="66"/>
      <c r="FA31" s="66" t="s">
        <v>84</v>
      </c>
      <c r="FB31" s="66" t="s">
        <v>84</v>
      </c>
      <c r="FC31" s="70" t="s">
        <v>84</v>
      </c>
      <c r="FD31" s="66" t="s">
        <v>84</v>
      </c>
      <c r="FE31" s="70" t="s">
        <v>85</v>
      </c>
      <c r="FF31" s="123"/>
      <c r="FG31" s="328"/>
      <c r="FH31" s="334">
        <f t="shared" si="17"/>
        <v>12</v>
      </c>
      <c r="FI31" s="253">
        <f t="shared" si="18"/>
        <v>0</v>
      </c>
      <c r="FJ31" s="340">
        <f t="shared" si="19"/>
        <v>0</v>
      </c>
      <c r="FK31" s="254">
        <v>1</v>
      </c>
      <c r="FL31" s="66"/>
      <c r="FM31" s="95"/>
      <c r="FN31" s="253">
        <v>1</v>
      </c>
      <c r="FO31" s="95"/>
      <c r="FP31" s="253">
        <v>1</v>
      </c>
      <c r="FQ31" s="66"/>
      <c r="FR31" s="66"/>
      <c r="FS31" s="66"/>
      <c r="FT31" s="253">
        <v>1</v>
      </c>
      <c r="FU31" s="253">
        <v>1</v>
      </c>
      <c r="FV31" s="66"/>
      <c r="FW31" s="251" t="s">
        <v>94</v>
      </c>
      <c r="FX31" s="66"/>
      <c r="FY31" s="66"/>
      <c r="FZ31" s="66"/>
      <c r="GA31" s="66"/>
      <c r="GB31" s="66"/>
      <c r="GC31" s="66"/>
      <c r="GD31" s="66"/>
      <c r="GE31" s="66"/>
      <c r="GF31" s="66"/>
      <c r="GG31" s="201">
        <v>1</v>
      </c>
      <c r="GH31" s="66"/>
      <c r="GI31" s="95"/>
      <c r="GJ31" s="201">
        <v>1</v>
      </c>
      <c r="GK31" s="66"/>
      <c r="GL31" s="66"/>
      <c r="GM31" s="66"/>
      <c r="GN31" s="66"/>
      <c r="GO31" s="66"/>
      <c r="GP31" s="66"/>
      <c r="GQ31" s="201">
        <v>1</v>
      </c>
      <c r="GR31" s="66"/>
      <c r="GS31" s="66"/>
      <c r="GT31" s="66"/>
      <c r="GU31" s="70"/>
      <c r="GV31" s="201">
        <v>1</v>
      </c>
      <c r="GW31" s="251" t="s">
        <v>94</v>
      </c>
      <c r="GX31" s="70"/>
      <c r="GY31" s="201">
        <v>1</v>
      </c>
      <c r="GZ31" s="66"/>
      <c r="HA31" s="201">
        <v>1</v>
      </c>
      <c r="HB31" s="201">
        <v>1</v>
      </c>
      <c r="HC31" s="251" t="s">
        <v>94</v>
      </c>
      <c r="HD31" s="97"/>
      <c r="HE31" s="265"/>
      <c r="HF31" s="265"/>
      <c r="HG31" s="265"/>
      <c r="HH31" s="265"/>
      <c r="HI31" s="265"/>
      <c r="HJ31" s="265"/>
      <c r="HK31" s="265"/>
      <c r="HL31" s="265"/>
      <c r="HM31" s="265"/>
      <c r="HN31" s="265"/>
      <c r="HO31" s="265"/>
      <c r="HP31" s="265"/>
      <c r="HQ31" s="265"/>
      <c r="HR31" s="265"/>
      <c r="HS31" s="265"/>
      <c r="HT31" s="265"/>
      <c r="HU31" s="265"/>
      <c r="HV31" s="265"/>
      <c r="HW31" s="265"/>
      <c r="HX31" s="265"/>
      <c r="HY31" s="265"/>
      <c r="HZ31" s="265"/>
      <c r="IA31" s="265"/>
      <c r="IB31" s="265"/>
      <c r="IC31" s="265"/>
      <c r="ID31" s="265"/>
      <c r="IE31" s="265"/>
      <c r="IF31" s="265"/>
      <c r="IG31" s="9"/>
      <c r="IH31" s="9"/>
      <c r="II31" s="9"/>
      <c r="IJ31" s="9"/>
      <c r="IK31" s="265"/>
      <c r="IL31" s="265"/>
      <c r="IM31" s="265"/>
      <c r="IN31" s="265"/>
      <c r="IO31" s="265"/>
      <c r="IP31" s="265"/>
      <c r="IQ31" s="265"/>
      <c r="IR31" s="265"/>
      <c r="IS31" s="265"/>
      <c r="IT31" s="265"/>
      <c r="IU31" s="265"/>
      <c r="IV31" s="265"/>
    </row>
    <row r="32" spans="1:256" ht="12.75">
      <c r="A32" s="180" t="s">
        <v>134</v>
      </c>
      <c r="B32" s="73" t="s">
        <v>150</v>
      </c>
      <c r="C32" s="21">
        <f t="shared" si="20"/>
        <v>14</v>
      </c>
      <c r="D32" s="15">
        <f t="shared" si="21"/>
        <v>1</v>
      </c>
      <c r="E32" s="66">
        <f t="shared" si="11"/>
        <v>0</v>
      </c>
      <c r="F32" s="15">
        <f t="shared" si="12"/>
        <v>1</v>
      </c>
      <c r="G32" s="15">
        <f t="shared" si="22"/>
        <v>13</v>
      </c>
      <c r="H32" s="66">
        <f t="shared" si="23"/>
        <v>0</v>
      </c>
      <c r="I32" s="67">
        <f t="shared" si="24"/>
        <v>308</v>
      </c>
      <c r="J32" s="68">
        <f t="shared" si="13"/>
        <v>22</v>
      </c>
      <c r="K32" s="68">
        <f>ABS(I32*100/I1)</f>
        <v>7.4396135265700485</v>
      </c>
      <c r="L32" s="67">
        <f>K1</f>
        <v>46</v>
      </c>
      <c r="M32" s="67">
        <f t="shared" si="25"/>
        <v>17</v>
      </c>
      <c r="N32" s="67">
        <f t="shared" si="26"/>
        <v>29</v>
      </c>
      <c r="O32" s="67">
        <f t="shared" si="27"/>
        <v>23</v>
      </c>
      <c r="P32" s="67">
        <f t="shared" si="28"/>
        <v>6</v>
      </c>
      <c r="Q32" s="67">
        <f t="shared" si="29"/>
        <v>0</v>
      </c>
      <c r="R32" s="69">
        <f t="shared" si="14"/>
        <v>1</v>
      </c>
      <c r="S32" s="66">
        <f t="shared" si="15"/>
        <v>0</v>
      </c>
      <c r="T32" s="66">
        <f t="shared" si="16"/>
        <v>0</v>
      </c>
      <c r="U32" s="66">
        <f t="shared" si="30"/>
        <v>0</v>
      </c>
      <c r="V32" s="70">
        <f>GOLS!C32</f>
        <v>0</v>
      </c>
      <c r="W32" s="93"/>
      <c r="X32" s="95" t="s">
        <v>78</v>
      </c>
      <c r="Y32" s="95" t="s">
        <v>78</v>
      </c>
      <c r="Z32" s="66" t="s">
        <v>81</v>
      </c>
      <c r="AA32" s="66" t="s">
        <v>81</v>
      </c>
      <c r="AB32" s="95" t="s">
        <v>78</v>
      </c>
      <c r="AC32" s="95" t="s">
        <v>79</v>
      </c>
      <c r="AD32" s="95" t="s">
        <v>78</v>
      </c>
      <c r="AE32" s="95" t="s">
        <v>81</v>
      </c>
      <c r="AF32" s="95" t="s">
        <v>81</v>
      </c>
      <c r="AG32" s="66" t="s">
        <v>81</v>
      </c>
      <c r="AH32" s="95" t="s">
        <v>81</v>
      </c>
      <c r="AI32" s="95" t="s">
        <v>81</v>
      </c>
      <c r="AJ32" s="95" t="s">
        <v>78</v>
      </c>
      <c r="AK32" s="95" t="s">
        <v>78</v>
      </c>
      <c r="AL32" s="95" t="s">
        <v>81</v>
      </c>
      <c r="AM32" s="95" t="s">
        <v>82</v>
      </c>
      <c r="AN32" s="95" t="s">
        <v>82</v>
      </c>
      <c r="AO32" s="95" t="s">
        <v>78</v>
      </c>
      <c r="AP32" s="95" t="s">
        <v>78</v>
      </c>
      <c r="AQ32" s="95" t="s">
        <v>81</v>
      </c>
      <c r="AR32" s="66" t="s">
        <v>81</v>
      </c>
      <c r="AS32" s="66" t="s">
        <v>81</v>
      </c>
      <c r="AT32" s="66" t="s">
        <v>81</v>
      </c>
      <c r="AU32" s="66" t="s">
        <v>82</v>
      </c>
      <c r="AV32" s="66" t="s">
        <v>82</v>
      </c>
      <c r="AW32" s="66" t="s">
        <v>82</v>
      </c>
      <c r="AX32" s="66" t="s">
        <v>82</v>
      </c>
      <c r="AY32" s="66" t="s">
        <v>81</v>
      </c>
      <c r="AZ32" s="66" t="s">
        <v>81</v>
      </c>
      <c r="BA32" s="66" t="s">
        <v>78</v>
      </c>
      <c r="BB32" s="66" t="s">
        <v>78</v>
      </c>
      <c r="BC32" s="66" t="s">
        <v>81</v>
      </c>
      <c r="BD32" s="66" t="s">
        <v>81</v>
      </c>
      <c r="BE32" s="66" t="s">
        <v>81</v>
      </c>
      <c r="BF32" s="66" t="s">
        <v>81</v>
      </c>
      <c r="BG32" s="66" t="s">
        <v>78</v>
      </c>
      <c r="BH32" s="66" t="s">
        <v>81</v>
      </c>
      <c r="BI32" s="66" t="s">
        <v>81</v>
      </c>
      <c r="BJ32" s="66" t="s">
        <v>78</v>
      </c>
      <c r="BK32" s="66" t="s">
        <v>81</v>
      </c>
      <c r="BL32" s="66" t="s">
        <v>81</v>
      </c>
      <c r="BM32" s="70" t="s">
        <v>78</v>
      </c>
      <c r="BN32" s="66" t="s">
        <v>81</v>
      </c>
      <c r="BO32" s="95" t="s">
        <v>78</v>
      </c>
      <c r="BP32" s="7" t="s">
        <v>78</v>
      </c>
      <c r="BQ32" s="6" t="s">
        <v>78</v>
      </c>
      <c r="BR32" s="170"/>
      <c r="BS32" s="95">
        <v>22</v>
      </c>
      <c r="BT32" s="95">
        <v>40</v>
      </c>
      <c r="BU32" s="95"/>
      <c r="BV32" s="95"/>
      <c r="BW32" s="95">
        <v>21</v>
      </c>
      <c r="BX32" s="95">
        <v>45</v>
      </c>
      <c r="BY32" s="95">
        <v>6</v>
      </c>
      <c r="BZ32" s="95"/>
      <c r="CA32" s="95"/>
      <c r="CB32" s="95"/>
      <c r="CC32" s="95"/>
      <c r="CD32" s="95"/>
      <c r="CE32" s="95">
        <v>30</v>
      </c>
      <c r="CF32" s="95">
        <v>16</v>
      </c>
      <c r="CG32" s="95"/>
      <c r="CH32" s="95"/>
      <c r="CI32" s="95"/>
      <c r="CJ32" s="95">
        <v>16</v>
      </c>
      <c r="CK32" s="95">
        <v>11</v>
      </c>
      <c r="CL32" s="95"/>
      <c r="CM32" s="66"/>
      <c r="CN32" s="66"/>
      <c r="CO32" s="66"/>
      <c r="CP32" s="66"/>
      <c r="CQ32" s="66"/>
      <c r="CR32" s="66"/>
      <c r="CS32" s="66"/>
      <c r="CT32" s="66"/>
      <c r="CU32" s="66"/>
      <c r="CV32" s="66"/>
      <c r="CW32" s="66"/>
      <c r="CX32" s="66"/>
      <c r="CY32" s="66"/>
      <c r="CZ32" s="66"/>
      <c r="DA32" s="66"/>
      <c r="DB32" s="66">
        <v>26</v>
      </c>
      <c r="DC32" s="66"/>
      <c r="DD32" s="66"/>
      <c r="DE32" s="66">
        <v>29</v>
      </c>
      <c r="DF32" s="66"/>
      <c r="DG32" s="66"/>
      <c r="DH32" s="70">
        <v>9</v>
      </c>
      <c r="DI32" s="66"/>
      <c r="DJ32" s="256">
        <v>12</v>
      </c>
      <c r="DK32" s="7"/>
      <c r="DL32" s="6">
        <v>25</v>
      </c>
      <c r="DM32" s="186"/>
      <c r="DN32" s="95" t="s">
        <v>85</v>
      </c>
      <c r="DO32" s="95" t="s">
        <v>85</v>
      </c>
      <c r="DP32" s="95"/>
      <c r="DQ32" s="95"/>
      <c r="DR32" s="95" t="s">
        <v>85</v>
      </c>
      <c r="DS32" s="95" t="s">
        <v>84</v>
      </c>
      <c r="DT32" s="95" t="s">
        <v>85</v>
      </c>
      <c r="DU32" s="95"/>
      <c r="DV32" s="95"/>
      <c r="DW32" s="95"/>
      <c r="DX32" s="95"/>
      <c r="DY32" s="95"/>
      <c r="DZ32" s="95" t="s">
        <v>85</v>
      </c>
      <c r="EA32" s="95" t="s">
        <v>85</v>
      </c>
      <c r="EB32" s="95"/>
      <c r="EC32" s="95"/>
      <c r="ED32" s="95"/>
      <c r="EE32" s="95" t="s">
        <v>85</v>
      </c>
      <c r="EF32" s="95" t="s">
        <v>85</v>
      </c>
      <c r="EG32" s="95"/>
      <c r="EH32" s="66"/>
      <c r="EI32" s="66"/>
      <c r="EJ32" s="66"/>
      <c r="EK32" s="66"/>
      <c r="EL32" s="66"/>
      <c r="EM32" s="66"/>
      <c r="EN32" s="66"/>
      <c r="EO32" s="66"/>
      <c r="EP32" s="66"/>
      <c r="EQ32" s="66"/>
      <c r="ER32" s="66"/>
      <c r="ES32" s="66"/>
      <c r="ET32" s="66"/>
      <c r="EU32" s="66"/>
      <c r="EV32" s="66"/>
      <c r="EW32" s="66" t="s">
        <v>85</v>
      </c>
      <c r="EX32" s="66"/>
      <c r="EY32" s="66"/>
      <c r="EZ32" s="66" t="s">
        <v>85</v>
      </c>
      <c r="FA32" s="66"/>
      <c r="FB32" s="66"/>
      <c r="FC32" s="70" t="s">
        <v>85</v>
      </c>
      <c r="FD32" s="66"/>
      <c r="FE32" s="70" t="s">
        <v>85</v>
      </c>
      <c r="FF32" s="123"/>
      <c r="FG32" s="328" t="s">
        <v>85</v>
      </c>
      <c r="FH32" s="334">
        <f t="shared" si="17"/>
        <v>1</v>
      </c>
      <c r="FI32" s="253">
        <f t="shared" si="18"/>
        <v>0</v>
      </c>
      <c r="FJ32" s="340">
        <f t="shared" si="19"/>
        <v>0</v>
      </c>
      <c r="FK32" s="95"/>
      <c r="FL32" s="66"/>
      <c r="FM32" s="66"/>
      <c r="FN32" s="66"/>
      <c r="FO32" s="66"/>
      <c r="FP32" s="66"/>
      <c r="FQ32" s="66"/>
      <c r="FR32" s="66"/>
      <c r="FS32" s="66"/>
      <c r="FT32" s="66"/>
      <c r="FU32" s="66"/>
      <c r="FV32" s="66"/>
      <c r="FW32" s="66"/>
      <c r="FX32" s="66"/>
      <c r="FY32" s="66"/>
      <c r="FZ32" s="66"/>
      <c r="GA32" s="66"/>
      <c r="GB32" s="66"/>
      <c r="GC32" s="66"/>
      <c r="GD32" s="66"/>
      <c r="GE32" s="66"/>
      <c r="GF32" s="66"/>
      <c r="GG32" s="66"/>
      <c r="GH32" s="66"/>
      <c r="GI32" s="66"/>
      <c r="GJ32" s="66"/>
      <c r="GK32" s="66"/>
      <c r="GL32" s="66"/>
      <c r="GM32" s="66"/>
      <c r="GN32" s="66"/>
      <c r="GO32" s="201">
        <v>1</v>
      </c>
      <c r="GP32" s="66"/>
      <c r="GQ32" s="66"/>
      <c r="GR32" s="66"/>
      <c r="GS32" s="66"/>
      <c r="GT32" s="66"/>
      <c r="GU32" s="70"/>
      <c r="GV32" s="66"/>
      <c r="GW32" s="66"/>
      <c r="GX32" s="70"/>
      <c r="GY32" s="66"/>
      <c r="GZ32" s="66"/>
      <c r="HA32" s="66"/>
      <c r="HB32" s="66"/>
      <c r="HC32" s="66"/>
      <c r="HD32" s="97"/>
      <c r="HE32" s="265"/>
      <c r="HF32" s="265"/>
      <c r="HG32" s="265"/>
      <c r="HH32" s="265"/>
      <c r="HI32" s="265"/>
      <c r="HJ32" s="265"/>
      <c r="HK32" s="265"/>
      <c r="HL32" s="265"/>
      <c r="HM32" s="265"/>
      <c r="HN32" s="265"/>
      <c r="HO32" s="265"/>
      <c r="HP32" s="265"/>
      <c r="HQ32" s="265"/>
      <c r="HR32" s="265"/>
      <c r="HS32" s="265"/>
      <c r="HT32" s="265"/>
      <c r="HU32" s="265"/>
      <c r="HV32" s="265"/>
      <c r="HW32" s="265"/>
      <c r="HX32" s="265"/>
      <c r="HY32" s="265"/>
      <c r="HZ32" s="265"/>
      <c r="IA32" s="265"/>
      <c r="IB32" s="265"/>
      <c r="IC32" s="265"/>
      <c r="ID32" s="265"/>
      <c r="IE32" s="265"/>
      <c r="IF32" s="265"/>
      <c r="IG32" s="9"/>
      <c r="IH32" s="9"/>
      <c r="II32" s="9"/>
      <c r="IJ32" s="9"/>
      <c r="IK32" s="265"/>
      <c r="IL32" s="265"/>
      <c r="IM32" s="265"/>
      <c r="IN32" s="265"/>
      <c r="IO32" s="265"/>
      <c r="IP32" s="265"/>
      <c r="IQ32" s="265"/>
      <c r="IR32" s="265"/>
      <c r="IS32" s="265"/>
      <c r="IT32" s="265"/>
      <c r="IU32" s="265"/>
      <c r="IV32" s="265"/>
    </row>
    <row r="33" spans="1:256" s="2" customFormat="1" ht="12.75">
      <c r="A33" s="164" t="s">
        <v>178</v>
      </c>
      <c r="B33" s="73" t="s">
        <v>62</v>
      </c>
      <c r="C33" s="21">
        <f t="shared" si="20"/>
        <v>25</v>
      </c>
      <c r="D33" s="15">
        <f t="shared" si="21"/>
        <v>13</v>
      </c>
      <c r="E33" s="66">
        <f t="shared" si="11"/>
        <v>11</v>
      </c>
      <c r="F33" s="15">
        <f t="shared" si="12"/>
        <v>1</v>
      </c>
      <c r="G33" s="15">
        <f t="shared" si="22"/>
        <v>12</v>
      </c>
      <c r="H33" s="66">
        <f t="shared" si="23"/>
        <v>0</v>
      </c>
      <c r="I33" s="67">
        <f t="shared" si="24"/>
        <v>1361</v>
      </c>
      <c r="J33" s="68">
        <f t="shared" si="13"/>
        <v>54.44</v>
      </c>
      <c r="K33" s="68">
        <f>ABS(I33*100/I1)</f>
        <v>32.8743961352657</v>
      </c>
      <c r="L33" s="67">
        <f>K1-16</f>
        <v>30</v>
      </c>
      <c r="M33" s="67">
        <f t="shared" si="25"/>
        <v>28</v>
      </c>
      <c r="N33" s="67">
        <f t="shared" si="26"/>
        <v>2</v>
      </c>
      <c r="O33" s="67">
        <f t="shared" si="27"/>
        <v>2</v>
      </c>
      <c r="P33" s="67">
        <f t="shared" si="28"/>
        <v>0</v>
      </c>
      <c r="Q33" s="67">
        <f t="shared" si="29"/>
        <v>0</v>
      </c>
      <c r="R33" s="69">
        <f t="shared" si="14"/>
        <v>2</v>
      </c>
      <c r="S33" s="66">
        <f t="shared" si="15"/>
        <v>0</v>
      </c>
      <c r="T33" s="66">
        <f t="shared" si="16"/>
        <v>0</v>
      </c>
      <c r="U33" s="66">
        <f t="shared" si="30"/>
        <v>0</v>
      </c>
      <c r="V33" s="70">
        <f>GOLS!C33</f>
        <v>0</v>
      </c>
      <c r="W33" s="93"/>
      <c r="X33" s="95" t="s">
        <v>83</v>
      </c>
      <c r="Y33" s="95" t="s">
        <v>83</v>
      </c>
      <c r="Z33" s="95" t="s">
        <v>83</v>
      </c>
      <c r="AA33" s="95" t="s">
        <v>83</v>
      </c>
      <c r="AB33" s="95" t="s">
        <v>83</v>
      </c>
      <c r="AC33" s="95" t="s">
        <v>83</v>
      </c>
      <c r="AD33" s="95" t="s">
        <v>83</v>
      </c>
      <c r="AE33" s="95" t="s">
        <v>83</v>
      </c>
      <c r="AF33" s="95" t="s">
        <v>83</v>
      </c>
      <c r="AG33" s="95" t="s">
        <v>83</v>
      </c>
      <c r="AH33" s="95" t="s">
        <v>83</v>
      </c>
      <c r="AI33" s="95" t="s">
        <v>83</v>
      </c>
      <c r="AJ33" s="95" t="s">
        <v>83</v>
      </c>
      <c r="AK33" s="95" t="s">
        <v>83</v>
      </c>
      <c r="AL33" s="95" t="s">
        <v>83</v>
      </c>
      <c r="AM33" s="95" t="s">
        <v>83</v>
      </c>
      <c r="AN33" s="95" t="s">
        <v>78</v>
      </c>
      <c r="AO33" s="95" t="s">
        <v>78</v>
      </c>
      <c r="AP33" s="95" t="s">
        <v>79</v>
      </c>
      <c r="AQ33" s="95" t="s">
        <v>79</v>
      </c>
      <c r="AR33" s="95" t="s">
        <v>78</v>
      </c>
      <c r="AS33" s="95" t="s">
        <v>78</v>
      </c>
      <c r="AT33" s="66" t="s">
        <v>78</v>
      </c>
      <c r="AU33" s="66" t="s">
        <v>79</v>
      </c>
      <c r="AV33" s="66" t="s">
        <v>79</v>
      </c>
      <c r="AW33" s="66" t="s">
        <v>79</v>
      </c>
      <c r="AX33" s="66" t="s">
        <v>79</v>
      </c>
      <c r="AY33" s="66" t="s">
        <v>79</v>
      </c>
      <c r="AZ33" s="66" t="s">
        <v>79</v>
      </c>
      <c r="BA33" s="66" t="s">
        <v>81</v>
      </c>
      <c r="BB33" s="66" t="s">
        <v>81</v>
      </c>
      <c r="BC33" s="66" t="s">
        <v>78</v>
      </c>
      <c r="BD33" s="66" t="s">
        <v>78</v>
      </c>
      <c r="BE33" s="66" t="s">
        <v>79</v>
      </c>
      <c r="BF33" s="66" t="s">
        <v>78</v>
      </c>
      <c r="BG33" s="66" t="s">
        <v>78</v>
      </c>
      <c r="BH33" s="66" t="s">
        <v>78</v>
      </c>
      <c r="BI33" s="66" t="s">
        <v>78</v>
      </c>
      <c r="BJ33" s="66" t="s">
        <v>79</v>
      </c>
      <c r="BK33" s="66" t="s">
        <v>79</v>
      </c>
      <c r="BL33" s="66" t="s">
        <v>78</v>
      </c>
      <c r="BM33" s="70" t="s">
        <v>78</v>
      </c>
      <c r="BN33" s="66" t="s">
        <v>78</v>
      </c>
      <c r="BO33" s="95" t="s">
        <v>79</v>
      </c>
      <c r="BP33" s="7" t="s">
        <v>79</v>
      </c>
      <c r="BQ33" s="6" t="s">
        <v>78</v>
      </c>
      <c r="BR33" s="170"/>
      <c r="BS33" s="95"/>
      <c r="BT33" s="95"/>
      <c r="BU33" s="95"/>
      <c r="BV33" s="95"/>
      <c r="BW33" s="95"/>
      <c r="BX33" s="95"/>
      <c r="BY33" s="95"/>
      <c r="BZ33" s="95"/>
      <c r="CA33" s="95"/>
      <c r="CB33" s="95"/>
      <c r="CC33" s="95"/>
      <c r="CD33" s="95"/>
      <c r="CE33" s="95"/>
      <c r="CF33" s="95"/>
      <c r="CG33" s="95"/>
      <c r="CH33" s="95"/>
      <c r="CI33" s="95"/>
      <c r="CJ33" s="95">
        <v>45</v>
      </c>
      <c r="CK33" s="95">
        <v>90</v>
      </c>
      <c r="CL33" s="95">
        <v>90</v>
      </c>
      <c r="CM33" s="95"/>
      <c r="CN33" s="95">
        <v>45</v>
      </c>
      <c r="CO33" s="66">
        <v>11</v>
      </c>
      <c r="CP33" s="66">
        <v>90</v>
      </c>
      <c r="CQ33" s="66">
        <v>90</v>
      </c>
      <c r="CR33" s="66">
        <v>90</v>
      </c>
      <c r="CS33" s="66">
        <v>90</v>
      </c>
      <c r="CT33" s="66">
        <v>90</v>
      </c>
      <c r="CU33" s="66">
        <v>90</v>
      </c>
      <c r="CV33" s="66"/>
      <c r="CW33" s="66"/>
      <c r="CX33" s="66">
        <v>6</v>
      </c>
      <c r="CY33" s="66">
        <v>19</v>
      </c>
      <c r="CZ33" s="66">
        <v>59</v>
      </c>
      <c r="DA33" s="66"/>
      <c r="DB33" s="66">
        <v>8</v>
      </c>
      <c r="DC33" s="66">
        <v>17</v>
      </c>
      <c r="DD33" s="66">
        <v>7</v>
      </c>
      <c r="DE33" s="66">
        <v>90</v>
      </c>
      <c r="DF33" s="66">
        <v>90</v>
      </c>
      <c r="DG33" s="66">
        <v>12</v>
      </c>
      <c r="DH33" s="70">
        <v>14</v>
      </c>
      <c r="DI33" s="66">
        <v>15</v>
      </c>
      <c r="DJ33" s="256">
        <v>90</v>
      </c>
      <c r="DK33" s="7">
        <v>68</v>
      </c>
      <c r="DL33" s="6">
        <v>45</v>
      </c>
      <c r="DM33" s="186"/>
      <c r="DN33" s="95"/>
      <c r="DO33" s="95"/>
      <c r="DP33" s="95"/>
      <c r="DQ33" s="95"/>
      <c r="DR33" s="95"/>
      <c r="DS33" s="95"/>
      <c r="DT33" s="95"/>
      <c r="DU33" s="95"/>
      <c r="DV33" s="95"/>
      <c r="DW33" s="95"/>
      <c r="DX33" s="95"/>
      <c r="DY33" s="95"/>
      <c r="DZ33" s="95"/>
      <c r="EA33" s="95"/>
      <c r="EB33" s="95"/>
      <c r="EC33" s="95"/>
      <c r="ED33" s="95"/>
      <c r="EE33" s="95" t="s">
        <v>85</v>
      </c>
      <c r="EF33" s="95"/>
      <c r="EG33" s="95"/>
      <c r="EH33" s="95"/>
      <c r="EI33" s="95" t="s">
        <v>85</v>
      </c>
      <c r="EJ33" s="66" t="s">
        <v>85</v>
      </c>
      <c r="EK33" s="66"/>
      <c r="EL33" s="66"/>
      <c r="EM33" s="66"/>
      <c r="EN33" s="66"/>
      <c r="EO33" s="66"/>
      <c r="EP33" s="66"/>
      <c r="EQ33" s="66"/>
      <c r="ER33" s="66"/>
      <c r="ES33" s="66" t="s">
        <v>85</v>
      </c>
      <c r="ET33" s="66" t="s">
        <v>85</v>
      </c>
      <c r="EU33" s="66" t="s">
        <v>84</v>
      </c>
      <c r="EV33" s="66"/>
      <c r="EW33" s="66" t="s">
        <v>85</v>
      </c>
      <c r="EX33" s="66" t="s">
        <v>85</v>
      </c>
      <c r="EY33" s="66" t="s">
        <v>85</v>
      </c>
      <c r="EZ33" s="66"/>
      <c r="FA33" s="66"/>
      <c r="FB33" s="66" t="s">
        <v>85</v>
      </c>
      <c r="FC33" s="70" t="s">
        <v>85</v>
      </c>
      <c r="FD33" s="66" t="s">
        <v>85</v>
      </c>
      <c r="FE33" s="70"/>
      <c r="FF33" s="7" t="s">
        <v>84</v>
      </c>
      <c r="FG33" s="328" t="s">
        <v>85</v>
      </c>
      <c r="FH33" s="334">
        <f t="shared" si="17"/>
        <v>2</v>
      </c>
      <c r="FI33" s="253">
        <f t="shared" si="18"/>
        <v>0</v>
      </c>
      <c r="FJ33" s="340">
        <f t="shared" si="19"/>
        <v>0</v>
      </c>
      <c r="FK33" s="95"/>
      <c r="FL33" s="66"/>
      <c r="FM33" s="66"/>
      <c r="FN33" s="66"/>
      <c r="FO33" s="66"/>
      <c r="FP33" s="66"/>
      <c r="FQ33" s="66"/>
      <c r="FR33" s="66"/>
      <c r="FS33" s="66"/>
      <c r="FT33" s="66"/>
      <c r="FU33" s="95"/>
      <c r="FV33" s="66"/>
      <c r="FW33" s="66"/>
      <c r="FX33" s="66"/>
      <c r="FY33" s="66"/>
      <c r="FZ33" s="66"/>
      <c r="GA33" s="66"/>
      <c r="GB33" s="66"/>
      <c r="GC33" s="66"/>
      <c r="GD33" s="66"/>
      <c r="GE33" s="66"/>
      <c r="GF33" s="66"/>
      <c r="GG33" s="66"/>
      <c r="GH33" s="66"/>
      <c r="GI33" s="66"/>
      <c r="GJ33" s="66"/>
      <c r="GK33" s="66"/>
      <c r="GL33" s="66"/>
      <c r="GM33" s="66"/>
      <c r="GN33" s="66"/>
      <c r="GO33" s="66"/>
      <c r="GP33" s="66"/>
      <c r="GQ33" s="66"/>
      <c r="GR33" s="66"/>
      <c r="GS33" s="66"/>
      <c r="GT33" s="66"/>
      <c r="GU33" s="201">
        <v>1</v>
      </c>
      <c r="GV33" s="66"/>
      <c r="GW33" s="66"/>
      <c r="GX33" s="70"/>
      <c r="GY33" s="66"/>
      <c r="GZ33" s="66"/>
      <c r="HA33" s="201">
        <v>1</v>
      </c>
      <c r="HB33" s="66"/>
      <c r="HC33" s="66"/>
      <c r="HD33" s="97"/>
      <c r="HE33" s="9"/>
      <c r="HF33" s="9"/>
      <c r="HG33" s="9"/>
      <c r="HH33" s="9"/>
      <c r="HI33" s="9"/>
      <c r="HJ33" s="9"/>
      <c r="HK33" s="9"/>
      <c r="HL33" s="9"/>
      <c r="HM33" s="9"/>
      <c r="HN33" s="9"/>
      <c r="HO33" s="9"/>
      <c r="HP33" s="9"/>
      <c r="HQ33" s="9"/>
      <c r="HR33" s="9"/>
      <c r="HS33" s="9"/>
      <c r="HT33" s="9"/>
      <c r="HU33" s="9"/>
      <c r="HV33" s="9"/>
      <c r="HW33" s="9"/>
      <c r="HX33" s="9"/>
      <c r="HY33" s="9"/>
      <c r="HZ33" s="9"/>
      <c r="IA33" s="9"/>
      <c r="IB33" s="9"/>
      <c r="IC33" s="9"/>
      <c r="ID33" s="9"/>
      <c r="IE33" s="9"/>
      <c r="IF33" s="9"/>
      <c r="IG33" s="9"/>
      <c r="IH33" s="9"/>
      <c r="II33" s="9"/>
      <c r="IJ33" s="9"/>
      <c r="IK33" s="9"/>
      <c r="IL33" s="9"/>
      <c r="IM33" s="9"/>
      <c r="IN33" s="9"/>
      <c r="IO33" s="9"/>
      <c r="IP33" s="9"/>
      <c r="IQ33" s="9"/>
      <c r="IR33" s="9"/>
      <c r="IS33" s="9"/>
      <c r="IT33" s="9"/>
      <c r="IU33" s="9"/>
      <c r="IV33" s="9"/>
    </row>
    <row r="34" spans="1:256" ht="12.75" customHeight="1" hidden="1">
      <c r="A34" s="164"/>
      <c r="B34" s="73"/>
      <c r="C34" s="21">
        <f t="shared" si="20"/>
        <v>0</v>
      </c>
      <c r="D34" s="15">
        <f t="shared" si="21"/>
        <v>0</v>
      </c>
      <c r="E34" s="66">
        <f t="shared" si="11"/>
        <v>0</v>
      </c>
      <c r="F34" s="15">
        <f t="shared" si="12"/>
        <v>0</v>
      </c>
      <c r="G34" s="15">
        <f t="shared" si="22"/>
        <v>0</v>
      </c>
      <c r="H34" s="66">
        <f t="shared" si="23"/>
        <v>0</v>
      </c>
      <c r="I34" s="67">
        <f t="shared" si="24"/>
        <v>0</v>
      </c>
      <c r="J34" s="68" t="e">
        <f t="shared" si="13"/>
        <v>#DIV/0!</v>
      </c>
      <c r="K34" s="68">
        <f>ABS(I34*100/I1)</f>
        <v>0</v>
      </c>
      <c r="L34" s="67">
        <v>1</v>
      </c>
      <c r="M34" s="67">
        <f t="shared" si="25"/>
        <v>0</v>
      </c>
      <c r="N34" s="67">
        <f t="shared" si="26"/>
        <v>0</v>
      </c>
      <c r="O34" s="67">
        <f t="shared" si="27"/>
        <v>0</v>
      </c>
      <c r="P34" s="67">
        <f t="shared" si="28"/>
        <v>0</v>
      </c>
      <c r="Q34" s="67">
        <f t="shared" si="29"/>
        <v>0</v>
      </c>
      <c r="R34" s="69">
        <f t="shared" si="14"/>
        <v>0</v>
      </c>
      <c r="S34" s="66">
        <f t="shared" si="15"/>
        <v>0</v>
      </c>
      <c r="T34" s="66">
        <f t="shared" si="16"/>
        <v>0</v>
      </c>
      <c r="U34" s="66">
        <f t="shared" si="30"/>
        <v>0</v>
      </c>
      <c r="V34" s="70">
        <f>GOLS!C34</f>
        <v>0</v>
      </c>
      <c r="W34" s="93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70"/>
      <c r="BN34" s="66"/>
      <c r="BO34" s="95"/>
      <c r="BP34" s="123"/>
      <c r="BQ34" s="6"/>
      <c r="BR34" s="170"/>
      <c r="BS34" s="95"/>
      <c r="BT34" s="95"/>
      <c r="BU34" s="95"/>
      <c r="BV34" s="95"/>
      <c r="BW34" s="95"/>
      <c r="BX34" s="95"/>
      <c r="BY34" s="95"/>
      <c r="BZ34" s="95"/>
      <c r="CA34" s="95"/>
      <c r="CB34" s="95"/>
      <c r="CC34" s="95"/>
      <c r="CD34" s="95"/>
      <c r="CE34" s="95"/>
      <c r="CF34" s="95"/>
      <c r="CG34" s="95"/>
      <c r="CH34" s="95"/>
      <c r="CI34" s="95"/>
      <c r="CJ34" s="95"/>
      <c r="CK34" s="95"/>
      <c r="CL34" s="95"/>
      <c r="CM34" s="95"/>
      <c r="CN34" s="95"/>
      <c r="CO34" s="66"/>
      <c r="CP34" s="66"/>
      <c r="CQ34" s="66"/>
      <c r="CR34" s="66"/>
      <c r="CS34" s="66"/>
      <c r="CT34" s="66"/>
      <c r="CU34" s="66"/>
      <c r="CV34" s="66"/>
      <c r="CW34" s="66"/>
      <c r="CX34" s="66"/>
      <c r="CY34" s="66"/>
      <c r="CZ34" s="66"/>
      <c r="DA34" s="66"/>
      <c r="DB34" s="66"/>
      <c r="DC34" s="66"/>
      <c r="DD34" s="66"/>
      <c r="DE34" s="66"/>
      <c r="DF34" s="66"/>
      <c r="DG34" s="66"/>
      <c r="DH34" s="70"/>
      <c r="DI34" s="66"/>
      <c r="DJ34" s="256"/>
      <c r="DK34" s="123"/>
      <c r="DL34" s="6"/>
      <c r="DM34" s="186"/>
      <c r="DN34" s="95"/>
      <c r="DO34" s="95"/>
      <c r="DP34" s="95"/>
      <c r="DQ34" s="95"/>
      <c r="DR34" s="95"/>
      <c r="DS34" s="95"/>
      <c r="DT34" s="95"/>
      <c r="DU34" s="95"/>
      <c r="DV34" s="95"/>
      <c r="DW34" s="95"/>
      <c r="DX34" s="95"/>
      <c r="DY34" s="95"/>
      <c r="DZ34" s="95"/>
      <c r="EA34" s="95"/>
      <c r="EB34" s="95"/>
      <c r="EC34" s="95"/>
      <c r="ED34" s="95"/>
      <c r="EE34" s="95"/>
      <c r="EF34" s="95"/>
      <c r="EG34" s="95"/>
      <c r="EH34" s="95"/>
      <c r="EI34" s="95"/>
      <c r="EJ34" s="66"/>
      <c r="EK34" s="66"/>
      <c r="EL34" s="66"/>
      <c r="EM34" s="66"/>
      <c r="EN34" s="66"/>
      <c r="EO34" s="66"/>
      <c r="EP34" s="66"/>
      <c r="EQ34" s="66"/>
      <c r="ER34" s="66"/>
      <c r="ES34" s="66"/>
      <c r="ET34" s="66"/>
      <c r="EU34" s="66"/>
      <c r="EV34" s="66"/>
      <c r="EW34" s="66"/>
      <c r="EX34" s="66"/>
      <c r="EY34" s="66"/>
      <c r="EZ34" s="66"/>
      <c r="FA34" s="66"/>
      <c r="FB34" s="66"/>
      <c r="FC34" s="70"/>
      <c r="FD34" s="66"/>
      <c r="FE34" s="70"/>
      <c r="FF34" s="123"/>
      <c r="FG34" s="328"/>
      <c r="FH34" s="334">
        <f t="shared" si="17"/>
        <v>0</v>
      </c>
      <c r="FI34" s="253">
        <f t="shared" si="18"/>
        <v>0</v>
      </c>
      <c r="FJ34" s="340">
        <f t="shared" si="19"/>
        <v>0</v>
      </c>
      <c r="FK34" s="95"/>
      <c r="FL34" s="66"/>
      <c r="FM34" s="66"/>
      <c r="FN34" s="66"/>
      <c r="FO34" s="66"/>
      <c r="FP34" s="66"/>
      <c r="FQ34" s="66"/>
      <c r="FR34" s="66"/>
      <c r="FS34" s="66"/>
      <c r="FT34" s="66"/>
      <c r="FU34" s="66"/>
      <c r="FV34" s="66"/>
      <c r="FW34" s="66"/>
      <c r="FX34" s="66"/>
      <c r="FY34" s="66"/>
      <c r="FZ34" s="66"/>
      <c r="GA34" s="66"/>
      <c r="GB34" s="66"/>
      <c r="GC34" s="66"/>
      <c r="GD34" s="66"/>
      <c r="GE34" s="66"/>
      <c r="GF34" s="66"/>
      <c r="GG34" s="66"/>
      <c r="GH34" s="66"/>
      <c r="GI34" s="66"/>
      <c r="GJ34" s="66"/>
      <c r="GK34" s="66"/>
      <c r="GL34" s="66"/>
      <c r="GM34" s="66"/>
      <c r="GN34" s="66"/>
      <c r="GO34" s="66"/>
      <c r="GP34" s="66"/>
      <c r="GQ34" s="66"/>
      <c r="GR34" s="66"/>
      <c r="GS34" s="66"/>
      <c r="GT34" s="66"/>
      <c r="GU34" s="70"/>
      <c r="GV34" s="66"/>
      <c r="GW34" s="66"/>
      <c r="GX34" s="70"/>
      <c r="GY34" s="66"/>
      <c r="GZ34" s="66"/>
      <c r="HA34" s="66"/>
      <c r="HB34" s="66"/>
      <c r="HC34" s="66"/>
      <c r="HD34" s="97"/>
      <c r="HE34" s="265"/>
      <c r="HF34" s="265"/>
      <c r="HG34" s="265"/>
      <c r="HH34" s="265"/>
      <c r="HI34" s="265"/>
      <c r="HJ34" s="265"/>
      <c r="HK34" s="265"/>
      <c r="HL34" s="265"/>
      <c r="HM34" s="265"/>
      <c r="HN34" s="265"/>
      <c r="HO34" s="265"/>
      <c r="HP34" s="265"/>
      <c r="HQ34" s="265"/>
      <c r="HR34" s="265"/>
      <c r="HS34" s="265"/>
      <c r="HT34" s="265"/>
      <c r="HU34" s="265"/>
      <c r="HV34" s="265"/>
      <c r="HW34" s="265"/>
      <c r="HX34" s="265"/>
      <c r="HY34" s="265"/>
      <c r="HZ34" s="265"/>
      <c r="IA34" s="265"/>
      <c r="IB34" s="265"/>
      <c r="IC34" s="265"/>
      <c r="ID34" s="265"/>
      <c r="IE34" s="265"/>
      <c r="IF34" s="265"/>
      <c r="IG34" s="9"/>
      <c r="IH34" s="9"/>
      <c r="II34" s="9"/>
      <c r="IJ34" s="9"/>
      <c r="IK34" s="265"/>
      <c r="IL34" s="265"/>
      <c r="IM34" s="265"/>
      <c r="IN34" s="265"/>
      <c r="IO34" s="265"/>
      <c r="IP34" s="265"/>
      <c r="IQ34" s="265"/>
      <c r="IR34" s="265"/>
      <c r="IS34" s="265"/>
      <c r="IT34" s="265"/>
      <c r="IU34" s="265"/>
      <c r="IV34" s="265"/>
    </row>
    <row r="35" spans="1:256" ht="12.75" customHeight="1" hidden="1">
      <c r="A35" s="164"/>
      <c r="B35" s="73"/>
      <c r="C35" s="21">
        <f t="shared" si="20"/>
        <v>0</v>
      </c>
      <c r="D35" s="15">
        <f t="shared" si="21"/>
        <v>0</v>
      </c>
      <c r="E35" s="66">
        <f t="shared" si="11"/>
        <v>0</v>
      </c>
      <c r="F35" s="15">
        <f t="shared" si="12"/>
        <v>0</v>
      </c>
      <c r="G35" s="15">
        <f t="shared" si="22"/>
        <v>0</v>
      </c>
      <c r="H35" s="66">
        <f t="shared" si="23"/>
        <v>0</v>
      </c>
      <c r="I35" s="67">
        <f t="shared" si="24"/>
        <v>0</v>
      </c>
      <c r="J35" s="68" t="e">
        <f t="shared" si="13"/>
        <v>#DIV/0!</v>
      </c>
      <c r="K35" s="68">
        <f>ABS(I35*100/I1)</f>
        <v>0</v>
      </c>
      <c r="L35" s="67">
        <f>K1-25</f>
        <v>21</v>
      </c>
      <c r="M35" s="67">
        <f t="shared" si="25"/>
        <v>0</v>
      </c>
      <c r="N35" s="67">
        <f t="shared" si="26"/>
        <v>0</v>
      </c>
      <c r="O35" s="67">
        <f t="shared" si="27"/>
        <v>0</v>
      </c>
      <c r="P35" s="67">
        <f t="shared" si="28"/>
        <v>0</v>
      </c>
      <c r="Q35" s="67">
        <f t="shared" si="29"/>
        <v>0</v>
      </c>
      <c r="R35" s="69">
        <f t="shared" si="14"/>
        <v>0</v>
      </c>
      <c r="S35" s="66">
        <f t="shared" si="15"/>
        <v>0</v>
      </c>
      <c r="T35" s="66">
        <f t="shared" si="16"/>
        <v>0</v>
      </c>
      <c r="U35" s="66">
        <f t="shared" si="30"/>
        <v>0</v>
      </c>
      <c r="V35" s="70">
        <f>GOLS!C35</f>
        <v>0</v>
      </c>
      <c r="W35" s="93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70"/>
      <c r="BN35" s="66"/>
      <c r="BO35" s="95"/>
      <c r="BP35" s="123"/>
      <c r="BQ35" s="6"/>
      <c r="BR35" s="170"/>
      <c r="BS35" s="95"/>
      <c r="BT35" s="95"/>
      <c r="BU35" s="95"/>
      <c r="BV35" s="95"/>
      <c r="BW35" s="95"/>
      <c r="BX35" s="95"/>
      <c r="BY35" s="95"/>
      <c r="BZ35" s="95"/>
      <c r="CA35" s="95"/>
      <c r="CB35" s="95"/>
      <c r="CC35" s="95"/>
      <c r="CD35" s="95"/>
      <c r="CE35" s="95"/>
      <c r="CF35" s="95"/>
      <c r="CG35" s="95"/>
      <c r="CH35" s="95"/>
      <c r="CI35" s="95"/>
      <c r="CJ35" s="95"/>
      <c r="CK35" s="95"/>
      <c r="CL35" s="95"/>
      <c r="CM35" s="95"/>
      <c r="CN35" s="95"/>
      <c r="CO35" s="66"/>
      <c r="CP35" s="66"/>
      <c r="CQ35" s="66"/>
      <c r="CR35" s="66"/>
      <c r="CS35" s="66"/>
      <c r="CT35" s="66"/>
      <c r="CU35" s="66"/>
      <c r="CV35" s="66"/>
      <c r="CW35" s="66"/>
      <c r="CX35" s="66"/>
      <c r="CY35" s="66"/>
      <c r="CZ35" s="66"/>
      <c r="DA35" s="66"/>
      <c r="DB35" s="66"/>
      <c r="DC35" s="66"/>
      <c r="DD35" s="66"/>
      <c r="DE35" s="66"/>
      <c r="DF35" s="66"/>
      <c r="DG35" s="66"/>
      <c r="DH35" s="70"/>
      <c r="DI35" s="66"/>
      <c r="DJ35" s="256"/>
      <c r="DK35" s="123"/>
      <c r="DL35" s="6"/>
      <c r="DM35" s="186"/>
      <c r="DN35" s="95"/>
      <c r="DO35" s="95"/>
      <c r="DP35" s="95"/>
      <c r="DQ35" s="95"/>
      <c r="DR35" s="95"/>
      <c r="DS35" s="95"/>
      <c r="DT35" s="95"/>
      <c r="DU35" s="95"/>
      <c r="DV35" s="95"/>
      <c r="DW35" s="95"/>
      <c r="DX35" s="95"/>
      <c r="DY35" s="95"/>
      <c r="DZ35" s="95"/>
      <c r="EA35" s="95"/>
      <c r="EB35" s="95"/>
      <c r="EC35" s="95"/>
      <c r="ED35" s="95"/>
      <c r="EE35" s="95"/>
      <c r="EF35" s="95"/>
      <c r="EG35" s="95"/>
      <c r="EH35" s="95"/>
      <c r="EI35" s="95"/>
      <c r="EJ35" s="66"/>
      <c r="EK35" s="66"/>
      <c r="EL35" s="66"/>
      <c r="EM35" s="66"/>
      <c r="EN35" s="66"/>
      <c r="EO35" s="66"/>
      <c r="EP35" s="66"/>
      <c r="EQ35" s="66"/>
      <c r="ER35" s="66"/>
      <c r="ES35" s="66"/>
      <c r="ET35" s="66"/>
      <c r="EU35" s="66"/>
      <c r="EV35" s="66"/>
      <c r="EW35" s="66"/>
      <c r="EX35" s="66"/>
      <c r="EY35" s="66"/>
      <c r="EZ35" s="66"/>
      <c r="FA35" s="66"/>
      <c r="FB35" s="66"/>
      <c r="FC35" s="70"/>
      <c r="FD35" s="66"/>
      <c r="FE35" s="70"/>
      <c r="FF35" s="123"/>
      <c r="FG35" s="328"/>
      <c r="FH35" s="334">
        <f t="shared" si="17"/>
        <v>0</v>
      </c>
      <c r="FI35" s="253">
        <f t="shared" si="18"/>
        <v>0</v>
      </c>
      <c r="FJ35" s="340">
        <f t="shared" si="19"/>
        <v>0</v>
      </c>
      <c r="FK35" s="95"/>
      <c r="FL35" s="66"/>
      <c r="FM35" s="66"/>
      <c r="FN35" s="66"/>
      <c r="FO35" s="66"/>
      <c r="FP35" s="66"/>
      <c r="FQ35" s="66"/>
      <c r="FR35" s="66"/>
      <c r="FS35" s="66"/>
      <c r="FT35" s="66"/>
      <c r="FU35" s="66"/>
      <c r="FV35" s="66"/>
      <c r="FW35" s="66"/>
      <c r="FX35" s="66"/>
      <c r="FY35" s="66"/>
      <c r="FZ35" s="66"/>
      <c r="GA35" s="66"/>
      <c r="GB35" s="66"/>
      <c r="GC35" s="66"/>
      <c r="GD35" s="66"/>
      <c r="GE35" s="66"/>
      <c r="GF35" s="95"/>
      <c r="GG35" s="66"/>
      <c r="GH35" s="66"/>
      <c r="GI35" s="66"/>
      <c r="GJ35" s="66"/>
      <c r="GK35" s="66"/>
      <c r="GL35" s="66"/>
      <c r="GM35" s="66"/>
      <c r="GN35" s="66"/>
      <c r="GO35" s="66"/>
      <c r="GP35" s="66"/>
      <c r="GQ35" s="70"/>
      <c r="GR35" s="66"/>
      <c r="GS35" s="66"/>
      <c r="GT35" s="66"/>
      <c r="GU35" s="70"/>
      <c r="GV35" s="66"/>
      <c r="GW35" s="66"/>
      <c r="GX35" s="70"/>
      <c r="GY35" s="66"/>
      <c r="GZ35" s="66"/>
      <c r="HA35" s="66"/>
      <c r="HB35" s="66"/>
      <c r="HC35" s="66"/>
      <c r="HD35" s="97"/>
      <c r="HE35" s="265"/>
      <c r="HF35" s="265"/>
      <c r="HG35" s="265"/>
      <c r="HH35" s="265"/>
      <c r="HI35" s="265"/>
      <c r="HJ35" s="265"/>
      <c r="HK35" s="265"/>
      <c r="HL35" s="265"/>
      <c r="HM35" s="265"/>
      <c r="HN35" s="265"/>
      <c r="HO35" s="265"/>
      <c r="HP35" s="265"/>
      <c r="HQ35" s="265"/>
      <c r="HR35" s="265"/>
      <c r="HS35" s="265"/>
      <c r="HT35" s="265"/>
      <c r="HU35" s="265"/>
      <c r="HV35" s="265"/>
      <c r="HW35" s="265"/>
      <c r="HX35" s="265"/>
      <c r="HY35" s="265"/>
      <c r="HZ35" s="265"/>
      <c r="IA35" s="265"/>
      <c r="IB35" s="265"/>
      <c r="IC35" s="265"/>
      <c r="ID35" s="265"/>
      <c r="IE35" s="265"/>
      <c r="IF35" s="265"/>
      <c r="IG35" s="9"/>
      <c r="IH35" s="9"/>
      <c r="II35" s="9"/>
      <c r="IJ35" s="9"/>
      <c r="IK35" s="265"/>
      <c r="IL35" s="265"/>
      <c r="IM35" s="265"/>
      <c r="IN35" s="265"/>
      <c r="IO35" s="265"/>
      <c r="IP35" s="265"/>
      <c r="IQ35" s="265"/>
      <c r="IR35" s="265"/>
      <c r="IS35" s="265"/>
      <c r="IT35" s="265"/>
      <c r="IU35" s="265"/>
      <c r="IV35" s="265"/>
    </row>
    <row r="36" spans="1:256" s="2" customFormat="1" ht="12.75" customHeight="1" hidden="1">
      <c r="A36" s="164"/>
      <c r="B36" s="73"/>
      <c r="C36" s="21">
        <f t="shared" si="20"/>
        <v>0</v>
      </c>
      <c r="D36" s="15">
        <f t="shared" si="21"/>
        <v>0</v>
      </c>
      <c r="E36" s="66">
        <f t="shared" si="11"/>
        <v>0</v>
      </c>
      <c r="F36" s="15">
        <f t="shared" si="12"/>
        <v>0</v>
      </c>
      <c r="G36" s="15">
        <f t="shared" si="22"/>
        <v>0</v>
      </c>
      <c r="H36" s="66">
        <f t="shared" si="23"/>
        <v>0</v>
      </c>
      <c r="I36" s="67">
        <f t="shared" si="24"/>
        <v>0</v>
      </c>
      <c r="J36" s="68" t="e">
        <f t="shared" si="13"/>
        <v>#DIV/0!</v>
      </c>
      <c r="K36" s="68">
        <f>ABS(I36*100/I1)</f>
        <v>0</v>
      </c>
      <c r="L36" s="200">
        <f>K1-23</f>
        <v>23</v>
      </c>
      <c r="M36" s="67">
        <f t="shared" si="25"/>
        <v>0</v>
      </c>
      <c r="N36" s="67">
        <f t="shared" si="26"/>
        <v>0</v>
      </c>
      <c r="O36" s="67">
        <f t="shared" si="27"/>
        <v>0</v>
      </c>
      <c r="P36" s="67">
        <f t="shared" si="28"/>
        <v>0</v>
      </c>
      <c r="Q36" s="67">
        <f t="shared" si="29"/>
        <v>0</v>
      </c>
      <c r="R36" s="69">
        <f t="shared" si="14"/>
        <v>0</v>
      </c>
      <c r="S36" s="66">
        <f t="shared" si="15"/>
        <v>0</v>
      </c>
      <c r="T36" s="66">
        <f t="shared" si="16"/>
        <v>0</v>
      </c>
      <c r="U36" s="66">
        <f t="shared" si="30"/>
        <v>0</v>
      </c>
      <c r="V36" s="70">
        <f>GOLS!C36</f>
        <v>0</v>
      </c>
      <c r="W36" s="93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70"/>
      <c r="BN36" s="66"/>
      <c r="BO36" s="95"/>
      <c r="BP36" s="7"/>
      <c r="BQ36" s="6"/>
      <c r="BR36" s="170"/>
      <c r="BS36" s="95"/>
      <c r="BT36" s="95"/>
      <c r="BU36" s="95"/>
      <c r="BV36" s="95"/>
      <c r="BW36" s="95"/>
      <c r="BX36" s="95"/>
      <c r="BY36" s="95"/>
      <c r="BZ36" s="95"/>
      <c r="CA36" s="95"/>
      <c r="CB36" s="95"/>
      <c r="CC36" s="95"/>
      <c r="CD36" s="95"/>
      <c r="CE36" s="95"/>
      <c r="CF36" s="95"/>
      <c r="CG36" s="95"/>
      <c r="CH36" s="95"/>
      <c r="CI36" s="95"/>
      <c r="CJ36" s="95"/>
      <c r="CK36" s="95"/>
      <c r="CL36" s="95"/>
      <c r="CM36" s="95"/>
      <c r="CN36" s="95"/>
      <c r="CO36" s="66"/>
      <c r="CP36" s="66"/>
      <c r="CQ36" s="66"/>
      <c r="CR36" s="66"/>
      <c r="CS36" s="66"/>
      <c r="CT36" s="66"/>
      <c r="CU36" s="66"/>
      <c r="CV36" s="66"/>
      <c r="CW36" s="66"/>
      <c r="CX36" s="66"/>
      <c r="CY36" s="66"/>
      <c r="CZ36" s="66"/>
      <c r="DA36" s="66"/>
      <c r="DB36" s="66"/>
      <c r="DC36" s="66"/>
      <c r="DD36" s="66"/>
      <c r="DE36" s="66"/>
      <c r="DF36" s="66"/>
      <c r="DG36" s="66"/>
      <c r="DH36" s="70"/>
      <c r="DI36" s="66"/>
      <c r="DJ36" s="256"/>
      <c r="DK36" s="7"/>
      <c r="DL36" s="6"/>
      <c r="DM36" s="186"/>
      <c r="DN36" s="95"/>
      <c r="DO36" s="95"/>
      <c r="DP36" s="95"/>
      <c r="DQ36" s="95"/>
      <c r="DR36" s="95"/>
      <c r="DS36" s="95"/>
      <c r="DT36" s="95"/>
      <c r="DU36" s="95"/>
      <c r="DV36" s="95"/>
      <c r="DW36" s="95"/>
      <c r="DX36" s="95"/>
      <c r="DY36" s="95"/>
      <c r="DZ36" s="95"/>
      <c r="EA36" s="95"/>
      <c r="EB36" s="95"/>
      <c r="EC36" s="95"/>
      <c r="ED36" s="95"/>
      <c r="EE36" s="95"/>
      <c r="EF36" s="95"/>
      <c r="EG36" s="95"/>
      <c r="EH36" s="95"/>
      <c r="EI36" s="95"/>
      <c r="EJ36" s="66"/>
      <c r="EK36" s="66"/>
      <c r="EL36" s="66"/>
      <c r="EM36" s="66"/>
      <c r="EN36" s="66"/>
      <c r="EO36" s="66"/>
      <c r="EP36" s="66"/>
      <c r="EQ36" s="66"/>
      <c r="ER36" s="66"/>
      <c r="ES36" s="66"/>
      <c r="ET36" s="66"/>
      <c r="EU36" s="66"/>
      <c r="EV36" s="66"/>
      <c r="EW36" s="66"/>
      <c r="EX36" s="66"/>
      <c r="EY36" s="66"/>
      <c r="EZ36" s="66"/>
      <c r="FA36" s="66"/>
      <c r="FB36" s="66"/>
      <c r="FC36" s="70"/>
      <c r="FD36" s="66"/>
      <c r="FE36" s="70"/>
      <c r="FF36" s="7"/>
      <c r="FG36" s="328"/>
      <c r="FH36" s="334">
        <f t="shared" si="17"/>
        <v>0</v>
      </c>
      <c r="FI36" s="253">
        <f t="shared" si="18"/>
        <v>0</v>
      </c>
      <c r="FJ36" s="340">
        <f t="shared" si="19"/>
        <v>0</v>
      </c>
      <c r="FK36" s="95"/>
      <c r="FL36" s="66"/>
      <c r="FM36" s="66"/>
      <c r="FN36" s="66"/>
      <c r="FO36" s="66"/>
      <c r="FP36" s="66"/>
      <c r="FQ36" s="66"/>
      <c r="FR36" s="66"/>
      <c r="FS36" s="66"/>
      <c r="FT36" s="66"/>
      <c r="FU36" s="66"/>
      <c r="FV36" s="66"/>
      <c r="FW36" s="66"/>
      <c r="FX36" s="66"/>
      <c r="FY36" s="66"/>
      <c r="FZ36" s="66"/>
      <c r="GA36" s="66"/>
      <c r="GB36" s="66"/>
      <c r="GC36" s="66"/>
      <c r="GD36" s="66"/>
      <c r="GE36" s="66"/>
      <c r="GF36" s="66"/>
      <c r="GG36" s="66"/>
      <c r="GH36" s="66"/>
      <c r="GI36" s="66"/>
      <c r="GJ36" s="66"/>
      <c r="GK36" s="66"/>
      <c r="GL36" s="66"/>
      <c r="GM36" s="66"/>
      <c r="GN36" s="66"/>
      <c r="GO36" s="66"/>
      <c r="GP36" s="66"/>
      <c r="GQ36" s="66"/>
      <c r="GR36" s="66"/>
      <c r="GS36" s="66"/>
      <c r="GT36" s="66"/>
      <c r="GU36" s="70"/>
      <c r="GV36" s="66"/>
      <c r="GW36" s="66"/>
      <c r="GX36" s="70"/>
      <c r="GY36" s="66"/>
      <c r="GZ36" s="66"/>
      <c r="HA36" s="66"/>
      <c r="HB36" s="66"/>
      <c r="HC36" s="66"/>
      <c r="HD36" s="97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9"/>
      <c r="HQ36" s="9"/>
      <c r="HR36" s="9"/>
      <c r="HS36" s="9"/>
      <c r="HT36" s="9"/>
      <c r="HU36" s="9"/>
      <c r="HV36" s="9"/>
      <c r="HW36" s="9"/>
      <c r="HX36" s="9"/>
      <c r="HY36" s="9"/>
      <c r="HZ36" s="9"/>
      <c r="IA36" s="9"/>
      <c r="IB36" s="9"/>
      <c r="IC36" s="9"/>
      <c r="ID36" s="9"/>
      <c r="IE36" s="9"/>
      <c r="IF36" s="9"/>
      <c r="IG36" s="9"/>
      <c r="IH36" s="9"/>
      <c r="II36" s="9"/>
      <c r="IJ36" s="9"/>
      <c r="IK36" s="9"/>
      <c r="IL36" s="9"/>
      <c r="IM36" s="9"/>
      <c r="IN36" s="9"/>
      <c r="IO36" s="9"/>
      <c r="IP36" s="9"/>
      <c r="IQ36" s="9"/>
      <c r="IR36" s="9"/>
      <c r="IS36" s="9"/>
      <c r="IT36" s="9"/>
      <c r="IU36" s="9"/>
      <c r="IV36" s="9"/>
    </row>
    <row r="37" spans="1:256" ht="12.75" customHeight="1" hidden="1">
      <c r="A37" s="164"/>
      <c r="B37" s="73"/>
      <c r="C37" s="21">
        <f t="shared" si="20"/>
        <v>0</v>
      </c>
      <c r="D37" s="15">
        <f t="shared" si="21"/>
        <v>0</v>
      </c>
      <c r="E37" s="66">
        <f aca="true" t="shared" si="31" ref="E37:E59">COUNTIF(BS37:DJ37,90)</f>
        <v>0</v>
      </c>
      <c r="F37" s="15">
        <f aca="true" t="shared" si="32" ref="F37:F59">COUNTIF(DN37:FE37,"I")</f>
        <v>0</v>
      </c>
      <c r="G37" s="15">
        <f t="shared" si="22"/>
        <v>0</v>
      </c>
      <c r="H37" s="66">
        <f t="shared" si="23"/>
        <v>0</v>
      </c>
      <c r="I37" s="67">
        <f t="shared" si="24"/>
        <v>0</v>
      </c>
      <c r="J37" s="68" t="e">
        <f t="shared" si="13"/>
        <v>#DIV/0!</v>
      </c>
      <c r="K37" s="68">
        <f>ABS(I37*100/I1)</f>
        <v>0</v>
      </c>
      <c r="L37" s="67">
        <f>K1</f>
        <v>46</v>
      </c>
      <c r="M37" s="67">
        <f t="shared" si="25"/>
        <v>0</v>
      </c>
      <c r="N37" s="67">
        <f t="shared" si="26"/>
        <v>0</v>
      </c>
      <c r="O37" s="67">
        <f t="shared" si="27"/>
        <v>0</v>
      </c>
      <c r="P37" s="67">
        <f t="shared" si="28"/>
        <v>0</v>
      </c>
      <c r="Q37" s="67">
        <f t="shared" si="29"/>
        <v>0</v>
      </c>
      <c r="R37" s="69">
        <f t="shared" si="14"/>
        <v>0</v>
      </c>
      <c r="S37" s="66">
        <f t="shared" si="15"/>
        <v>0</v>
      </c>
      <c r="T37" s="66">
        <f t="shared" si="16"/>
        <v>0</v>
      </c>
      <c r="U37" s="66">
        <f t="shared" si="30"/>
        <v>0</v>
      </c>
      <c r="V37" s="70">
        <f>GOLS!C37</f>
        <v>0</v>
      </c>
      <c r="W37" s="93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70"/>
      <c r="BN37" s="66"/>
      <c r="BO37" s="95"/>
      <c r="BP37" s="123"/>
      <c r="BQ37" s="6"/>
      <c r="BR37" s="170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66"/>
      <c r="CG37" s="66"/>
      <c r="CH37" s="66"/>
      <c r="CI37" s="66"/>
      <c r="CJ37" s="66"/>
      <c r="CK37" s="66"/>
      <c r="CL37" s="66"/>
      <c r="CM37" s="66"/>
      <c r="CN37" s="66"/>
      <c r="CO37" s="66"/>
      <c r="CP37" s="66"/>
      <c r="CQ37" s="66"/>
      <c r="CR37" s="66"/>
      <c r="CS37" s="66"/>
      <c r="CT37" s="66"/>
      <c r="CU37" s="66"/>
      <c r="CV37" s="66"/>
      <c r="CW37" s="66"/>
      <c r="CX37" s="66"/>
      <c r="CY37" s="66"/>
      <c r="CZ37" s="66"/>
      <c r="DA37" s="66"/>
      <c r="DB37" s="66"/>
      <c r="DC37" s="66"/>
      <c r="DD37" s="66"/>
      <c r="DE37" s="66"/>
      <c r="DF37" s="66"/>
      <c r="DG37" s="66"/>
      <c r="DH37" s="70"/>
      <c r="DI37" s="66"/>
      <c r="DJ37" s="256"/>
      <c r="DK37" s="123"/>
      <c r="DL37" s="6"/>
      <c r="DM37" s="186"/>
      <c r="DN37" s="66"/>
      <c r="DO37" s="66"/>
      <c r="DP37" s="66"/>
      <c r="DQ37" s="66"/>
      <c r="DR37" s="66"/>
      <c r="DS37" s="66"/>
      <c r="DT37" s="66"/>
      <c r="DU37" s="66"/>
      <c r="DV37" s="66"/>
      <c r="DW37" s="66"/>
      <c r="DX37" s="66"/>
      <c r="DY37" s="66"/>
      <c r="DZ37" s="66"/>
      <c r="EA37" s="66"/>
      <c r="EB37" s="66"/>
      <c r="EC37" s="66"/>
      <c r="ED37" s="66"/>
      <c r="EE37" s="66"/>
      <c r="EF37" s="66"/>
      <c r="EG37" s="66"/>
      <c r="EH37" s="66"/>
      <c r="EI37" s="66"/>
      <c r="EJ37" s="66"/>
      <c r="EK37" s="66"/>
      <c r="EL37" s="66"/>
      <c r="EM37" s="66"/>
      <c r="EN37" s="66"/>
      <c r="EO37" s="66"/>
      <c r="EP37" s="66"/>
      <c r="EQ37" s="66"/>
      <c r="ER37" s="66"/>
      <c r="ES37" s="66"/>
      <c r="ET37" s="66"/>
      <c r="EU37" s="66"/>
      <c r="EV37" s="66"/>
      <c r="EW37" s="66"/>
      <c r="EX37" s="66"/>
      <c r="EY37" s="66"/>
      <c r="EZ37" s="66"/>
      <c r="FA37" s="66"/>
      <c r="FB37" s="66"/>
      <c r="FC37" s="70"/>
      <c r="FD37" s="66"/>
      <c r="FE37" s="70"/>
      <c r="FF37" s="123"/>
      <c r="FG37" s="328"/>
      <c r="FH37" s="334">
        <f aca="true" t="shared" si="33" ref="FH37:FH66">COUNTIF(FK37:HD37,1)</f>
        <v>0</v>
      </c>
      <c r="FI37" s="253">
        <f aca="true" t="shared" si="34" ref="FI37:FI66">COUNTIF(FK37:HD37,2)</f>
        <v>0</v>
      </c>
      <c r="FJ37" s="340">
        <f aca="true" t="shared" si="35" ref="FJ37:FJ66">COUNTIF(FK37:HD37,"R")</f>
        <v>0</v>
      </c>
      <c r="FK37" s="95"/>
      <c r="FL37" s="66"/>
      <c r="FM37" s="66"/>
      <c r="FN37" s="66"/>
      <c r="FO37" s="66"/>
      <c r="FP37" s="66"/>
      <c r="FQ37" s="66"/>
      <c r="FR37" s="66"/>
      <c r="FS37" s="66"/>
      <c r="FT37" s="66"/>
      <c r="FU37" s="66"/>
      <c r="FV37" s="66"/>
      <c r="FW37" s="66"/>
      <c r="FX37" s="66"/>
      <c r="FY37" s="66"/>
      <c r="FZ37" s="66"/>
      <c r="GA37" s="66"/>
      <c r="GB37" s="66"/>
      <c r="GC37" s="66"/>
      <c r="GD37" s="66"/>
      <c r="GE37" s="66"/>
      <c r="GF37" s="66"/>
      <c r="GG37" s="66"/>
      <c r="GH37" s="66"/>
      <c r="GI37" s="66"/>
      <c r="GJ37" s="66"/>
      <c r="GK37" s="66"/>
      <c r="GL37" s="66"/>
      <c r="GM37" s="66"/>
      <c r="GN37" s="66"/>
      <c r="GO37" s="66"/>
      <c r="GP37" s="66"/>
      <c r="GQ37" s="70"/>
      <c r="GR37" s="66"/>
      <c r="GS37" s="70"/>
      <c r="GT37" s="66"/>
      <c r="GU37" s="70"/>
      <c r="GV37" s="66"/>
      <c r="GW37" s="66"/>
      <c r="GX37" s="70"/>
      <c r="GY37" s="66"/>
      <c r="GZ37" s="66"/>
      <c r="HA37" s="66"/>
      <c r="HB37" s="66"/>
      <c r="HC37" s="66"/>
      <c r="HD37" s="97"/>
      <c r="HE37" s="265"/>
      <c r="HF37" s="265"/>
      <c r="HG37" s="265"/>
      <c r="HH37" s="265"/>
      <c r="HI37" s="265"/>
      <c r="HJ37" s="265"/>
      <c r="HK37" s="265"/>
      <c r="HL37" s="265"/>
      <c r="HM37" s="265"/>
      <c r="HN37" s="265"/>
      <c r="HO37" s="265"/>
      <c r="HP37" s="265"/>
      <c r="HQ37" s="265"/>
      <c r="HR37" s="265"/>
      <c r="HS37" s="265"/>
      <c r="HT37" s="265"/>
      <c r="HU37" s="265"/>
      <c r="HV37" s="265"/>
      <c r="HW37" s="265"/>
      <c r="HX37" s="265"/>
      <c r="HY37" s="265"/>
      <c r="HZ37" s="265"/>
      <c r="IA37" s="265"/>
      <c r="IB37" s="265"/>
      <c r="IC37" s="265"/>
      <c r="ID37" s="265"/>
      <c r="IE37" s="265"/>
      <c r="IF37" s="265"/>
      <c r="IG37" s="9"/>
      <c r="IH37" s="9"/>
      <c r="II37" s="9"/>
      <c r="IJ37" s="9"/>
      <c r="IK37" s="265"/>
      <c r="IL37" s="265"/>
      <c r="IM37" s="265"/>
      <c r="IN37" s="265"/>
      <c r="IO37" s="265"/>
      <c r="IP37" s="265"/>
      <c r="IQ37" s="265"/>
      <c r="IR37" s="265"/>
      <c r="IS37" s="265"/>
      <c r="IT37" s="265"/>
      <c r="IU37" s="265"/>
      <c r="IV37" s="265"/>
    </row>
    <row r="38" spans="1:256" s="135" customFormat="1" ht="12.75">
      <c r="A38" s="166" t="s">
        <v>136</v>
      </c>
      <c r="B38" s="124" t="s">
        <v>148</v>
      </c>
      <c r="C38" s="355">
        <f t="shared" si="20"/>
        <v>40</v>
      </c>
      <c r="D38" s="354">
        <f t="shared" si="21"/>
        <v>35</v>
      </c>
      <c r="E38" s="356">
        <f t="shared" si="31"/>
        <v>16</v>
      </c>
      <c r="F38" s="354">
        <f t="shared" si="32"/>
        <v>17</v>
      </c>
      <c r="G38" s="354">
        <f t="shared" si="22"/>
        <v>5</v>
      </c>
      <c r="H38" s="356">
        <f t="shared" si="23"/>
        <v>3</v>
      </c>
      <c r="I38" s="352">
        <f t="shared" si="24"/>
        <v>3003</v>
      </c>
      <c r="J38" s="129">
        <f t="shared" si="13"/>
        <v>75.075</v>
      </c>
      <c r="K38" s="129">
        <f>ABS(I38*100/I1)</f>
        <v>72.53623188405797</v>
      </c>
      <c r="L38" s="128">
        <f>K1</f>
        <v>46</v>
      </c>
      <c r="M38" s="128">
        <f t="shared" si="25"/>
        <v>40</v>
      </c>
      <c r="N38" s="352">
        <f t="shared" si="26"/>
        <v>6</v>
      </c>
      <c r="O38" s="128">
        <f t="shared" si="27"/>
        <v>0</v>
      </c>
      <c r="P38" s="128">
        <f t="shared" si="28"/>
        <v>3</v>
      </c>
      <c r="Q38" s="128">
        <f t="shared" si="29"/>
        <v>3</v>
      </c>
      <c r="R38" s="130">
        <f t="shared" si="14"/>
        <v>11</v>
      </c>
      <c r="S38" s="127">
        <f t="shared" si="15"/>
        <v>0</v>
      </c>
      <c r="T38" s="127">
        <f t="shared" si="16"/>
        <v>1</v>
      </c>
      <c r="U38" s="127">
        <f t="shared" si="30"/>
        <v>1</v>
      </c>
      <c r="V38" s="131">
        <f>GOLS!C38</f>
        <v>15</v>
      </c>
      <c r="W38" s="93"/>
      <c r="X38" s="95" t="s">
        <v>79</v>
      </c>
      <c r="Y38" s="95" t="s">
        <v>79</v>
      </c>
      <c r="Z38" s="95" t="s">
        <v>79</v>
      </c>
      <c r="AA38" s="95" t="s">
        <v>79</v>
      </c>
      <c r="AB38" s="95" t="s">
        <v>79</v>
      </c>
      <c r="AC38" s="95" t="s">
        <v>78</v>
      </c>
      <c r="AD38" s="95" t="s">
        <v>79</v>
      </c>
      <c r="AE38" s="95" t="s">
        <v>79</v>
      </c>
      <c r="AF38" s="95" t="s">
        <v>78</v>
      </c>
      <c r="AG38" s="95" t="s">
        <v>78</v>
      </c>
      <c r="AH38" s="95" t="s">
        <v>78</v>
      </c>
      <c r="AI38" s="95" t="s">
        <v>79</v>
      </c>
      <c r="AJ38" s="227" t="s">
        <v>94</v>
      </c>
      <c r="AK38" s="95" t="s">
        <v>79</v>
      </c>
      <c r="AL38" s="95" t="s">
        <v>79</v>
      </c>
      <c r="AM38" s="95" t="s">
        <v>79</v>
      </c>
      <c r="AN38" s="95" t="s">
        <v>79</v>
      </c>
      <c r="AO38" s="95" t="s">
        <v>79</v>
      </c>
      <c r="AP38" s="66" t="s">
        <v>79</v>
      </c>
      <c r="AQ38" s="66" t="s">
        <v>79</v>
      </c>
      <c r="AR38" s="95" t="s">
        <v>82</v>
      </c>
      <c r="AS38" s="66" t="s">
        <v>82</v>
      </c>
      <c r="AT38" s="66" t="s">
        <v>79</v>
      </c>
      <c r="AU38" s="66" t="s">
        <v>79</v>
      </c>
      <c r="AV38" s="66" t="s">
        <v>82</v>
      </c>
      <c r="AW38" s="66" t="s">
        <v>79</v>
      </c>
      <c r="AX38" s="66" t="s">
        <v>79</v>
      </c>
      <c r="AY38" s="66" t="s">
        <v>79</v>
      </c>
      <c r="AZ38" s="66" t="s">
        <v>79</v>
      </c>
      <c r="BA38" s="66" t="s">
        <v>79</v>
      </c>
      <c r="BB38" s="66" t="s">
        <v>79</v>
      </c>
      <c r="BC38" s="66" t="s">
        <v>79</v>
      </c>
      <c r="BD38" s="66" t="s">
        <v>79</v>
      </c>
      <c r="BE38" s="227" t="s">
        <v>94</v>
      </c>
      <c r="BF38" s="66" t="s">
        <v>79</v>
      </c>
      <c r="BG38" s="66" t="s">
        <v>79</v>
      </c>
      <c r="BH38" s="66" t="s">
        <v>78</v>
      </c>
      <c r="BI38" s="66" t="s">
        <v>79</v>
      </c>
      <c r="BJ38" s="227" t="s">
        <v>94</v>
      </c>
      <c r="BK38" s="66" t="s">
        <v>79</v>
      </c>
      <c r="BL38" s="66" t="s">
        <v>79</v>
      </c>
      <c r="BM38" s="70" t="s">
        <v>79</v>
      </c>
      <c r="BN38" s="66" t="s">
        <v>79</v>
      </c>
      <c r="BO38" s="95" t="s">
        <v>79</v>
      </c>
      <c r="BP38" s="7" t="s">
        <v>79</v>
      </c>
      <c r="BQ38" s="6" t="s">
        <v>79</v>
      </c>
      <c r="BR38" s="170"/>
      <c r="BS38" s="95">
        <v>90</v>
      </c>
      <c r="BT38" s="95">
        <v>90</v>
      </c>
      <c r="BU38" s="95">
        <v>56</v>
      </c>
      <c r="BV38" s="95">
        <v>90</v>
      </c>
      <c r="BW38" s="95">
        <v>90</v>
      </c>
      <c r="BX38" s="95">
        <v>45</v>
      </c>
      <c r="BY38" s="95">
        <v>72</v>
      </c>
      <c r="BZ38" s="95">
        <v>78</v>
      </c>
      <c r="CA38" s="95">
        <v>30</v>
      </c>
      <c r="CB38" s="95">
        <v>59</v>
      </c>
      <c r="CC38" s="95">
        <v>29</v>
      </c>
      <c r="CD38" s="95">
        <v>55</v>
      </c>
      <c r="CE38" s="227" t="s">
        <v>94</v>
      </c>
      <c r="CF38" s="95">
        <v>90</v>
      </c>
      <c r="CG38" s="95">
        <v>90</v>
      </c>
      <c r="CH38" s="95">
        <v>81</v>
      </c>
      <c r="CI38" s="95">
        <v>68</v>
      </c>
      <c r="CJ38" s="95">
        <v>59</v>
      </c>
      <c r="CK38" s="66">
        <v>90</v>
      </c>
      <c r="CL38" s="66">
        <v>89</v>
      </c>
      <c r="CM38" s="95"/>
      <c r="CN38" s="95"/>
      <c r="CO38" s="66">
        <v>90</v>
      </c>
      <c r="CP38" s="66">
        <v>90</v>
      </c>
      <c r="CQ38" s="66"/>
      <c r="CR38" s="66">
        <v>90</v>
      </c>
      <c r="CS38" s="66">
        <v>64</v>
      </c>
      <c r="CT38" s="66">
        <v>83</v>
      </c>
      <c r="CU38" s="66">
        <v>62</v>
      </c>
      <c r="CV38" s="66">
        <v>77</v>
      </c>
      <c r="CW38" s="66">
        <v>90</v>
      </c>
      <c r="CX38" s="66">
        <v>45</v>
      </c>
      <c r="CY38" s="66">
        <v>90</v>
      </c>
      <c r="CZ38" s="227" t="s">
        <v>94</v>
      </c>
      <c r="DA38" s="66">
        <v>90</v>
      </c>
      <c r="DB38" s="66">
        <v>82</v>
      </c>
      <c r="DC38" s="66">
        <v>24</v>
      </c>
      <c r="DD38" s="268">
        <v>78</v>
      </c>
      <c r="DE38" s="227" t="s">
        <v>94</v>
      </c>
      <c r="DF38" s="66">
        <v>90</v>
      </c>
      <c r="DG38" s="66">
        <v>66</v>
      </c>
      <c r="DH38" s="70">
        <v>81</v>
      </c>
      <c r="DI38" s="66">
        <v>90</v>
      </c>
      <c r="DJ38" s="256">
        <v>90</v>
      </c>
      <c r="DK38" s="7">
        <v>90</v>
      </c>
      <c r="DL38" s="6">
        <v>90</v>
      </c>
      <c r="DM38" s="186"/>
      <c r="DN38" s="95"/>
      <c r="DO38" s="95"/>
      <c r="DP38" s="95" t="s">
        <v>84</v>
      </c>
      <c r="DQ38" s="95"/>
      <c r="DR38" s="95"/>
      <c r="DS38" s="95" t="s">
        <v>85</v>
      </c>
      <c r="DT38" s="95" t="s">
        <v>84</v>
      </c>
      <c r="DU38" s="95" t="s">
        <v>84</v>
      </c>
      <c r="DV38" s="95" t="s">
        <v>85</v>
      </c>
      <c r="DW38" s="95" t="s">
        <v>85</v>
      </c>
      <c r="DX38" s="95" t="s">
        <v>85</v>
      </c>
      <c r="DY38" s="95" t="s">
        <v>84</v>
      </c>
      <c r="DZ38" s="95"/>
      <c r="EA38" s="95"/>
      <c r="EB38" s="95"/>
      <c r="EC38" s="95" t="s">
        <v>84</v>
      </c>
      <c r="ED38" s="95" t="s">
        <v>84</v>
      </c>
      <c r="EE38" s="95" t="s">
        <v>84</v>
      </c>
      <c r="EF38" s="66"/>
      <c r="EG38" s="66" t="s">
        <v>84</v>
      </c>
      <c r="EH38" s="95"/>
      <c r="EI38" s="95"/>
      <c r="EJ38" s="66"/>
      <c r="EK38" s="66"/>
      <c r="EL38" s="66"/>
      <c r="EM38" s="66"/>
      <c r="EN38" s="66" t="s">
        <v>84</v>
      </c>
      <c r="EO38" s="66" t="s">
        <v>84</v>
      </c>
      <c r="EP38" s="66" t="s">
        <v>84</v>
      </c>
      <c r="EQ38" s="66" t="s">
        <v>84</v>
      </c>
      <c r="ER38" s="66" t="s">
        <v>84</v>
      </c>
      <c r="ES38" s="66" t="s">
        <v>84</v>
      </c>
      <c r="ET38" s="66"/>
      <c r="EU38" s="66"/>
      <c r="EV38" s="66"/>
      <c r="EW38" s="66" t="s">
        <v>84</v>
      </c>
      <c r="EX38" s="66" t="s">
        <v>85</v>
      </c>
      <c r="EY38" s="66"/>
      <c r="EZ38" s="66"/>
      <c r="FA38" s="66"/>
      <c r="FB38" s="66" t="s">
        <v>84</v>
      </c>
      <c r="FC38" s="70" t="s">
        <v>84</v>
      </c>
      <c r="FD38" s="66"/>
      <c r="FE38" s="70"/>
      <c r="FF38" s="7"/>
      <c r="FG38" s="328"/>
      <c r="FH38" s="334">
        <f t="shared" si="33"/>
        <v>11</v>
      </c>
      <c r="FI38" s="253">
        <f t="shared" si="34"/>
        <v>0</v>
      </c>
      <c r="FJ38" s="340">
        <f t="shared" si="35"/>
        <v>1</v>
      </c>
      <c r="FK38" s="95"/>
      <c r="FL38" s="66"/>
      <c r="FM38" s="66"/>
      <c r="FN38" s="253">
        <v>1</v>
      </c>
      <c r="FO38" s="66"/>
      <c r="FP38" s="253">
        <v>1</v>
      </c>
      <c r="FQ38" s="66"/>
      <c r="FR38" s="66"/>
      <c r="FS38" s="66"/>
      <c r="FT38" s="253">
        <v>1</v>
      </c>
      <c r="FU38" s="253">
        <v>1</v>
      </c>
      <c r="FV38" s="253">
        <v>1</v>
      </c>
      <c r="FW38" s="251" t="s">
        <v>94</v>
      </c>
      <c r="FX38" s="66"/>
      <c r="FY38" s="66"/>
      <c r="FZ38" s="66"/>
      <c r="GA38" s="201">
        <v>1</v>
      </c>
      <c r="GB38" s="201">
        <v>1</v>
      </c>
      <c r="GC38" s="66"/>
      <c r="GD38" s="66"/>
      <c r="GE38" s="66"/>
      <c r="GF38" s="66"/>
      <c r="GG38" s="66"/>
      <c r="GH38" s="66"/>
      <c r="GI38" s="66"/>
      <c r="GJ38" s="66"/>
      <c r="GK38" s="66"/>
      <c r="GL38" s="66"/>
      <c r="GM38" s="201">
        <v>1</v>
      </c>
      <c r="GN38" s="66"/>
      <c r="GO38" s="66"/>
      <c r="GP38" s="66"/>
      <c r="GQ38" s="201">
        <v>1</v>
      </c>
      <c r="GR38" s="251" t="s">
        <v>94</v>
      </c>
      <c r="GS38" s="70"/>
      <c r="GT38" s="66"/>
      <c r="GU38" s="66"/>
      <c r="GV38" s="269" t="s">
        <v>95</v>
      </c>
      <c r="GW38" s="251" t="s">
        <v>94</v>
      </c>
      <c r="GX38" s="201">
        <v>1</v>
      </c>
      <c r="GY38" s="66"/>
      <c r="GZ38" s="66"/>
      <c r="HA38" s="66"/>
      <c r="HB38" s="66"/>
      <c r="HC38" s="201">
        <v>1</v>
      </c>
      <c r="HD38" s="97"/>
      <c r="HE38" s="9"/>
      <c r="HF38" s="9"/>
      <c r="HG38" s="9"/>
      <c r="HH38" s="9"/>
      <c r="HI38" s="9"/>
      <c r="HJ38" s="9"/>
      <c r="HK38" s="9"/>
      <c r="HL38" s="9"/>
      <c r="HM38" s="9"/>
      <c r="HN38" s="9"/>
      <c r="HO38" s="9"/>
      <c r="HP38" s="9"/>
      <c r="HQ38" s="9"/>
      <c r="HR38" s="9"/>
      <c r="HS38" s="9"/>
      <c r="HT38" s="9"/>
      <c r="HU38" s="9"/>
      <c r="HV38" s="9"/>
      <c r="HW38" s="9"/>
      <c r="HX38" s="9"/>
      <c r="HY38" s="9"/>
      <c r="HZ38" s="9"/>
      <c r="IA38" s="9"/>
      <c r="IB38" s="9"/>
      <c r="IC38" s="9"/>
      <c r="ID38" s="9"/>
      <c r="IE38" s="9"/>
      <c r="IF38" s="9"/>
      <c r="IG38" s="9"/>
      <c r="IH38" s="9"/>
      <c r="II38" s="9"/>
      <c r="IJ38" s="9"/>
      <c r="IK38" s="9"/>
      <c r="IL38" s="9"/>
      <c r="IM38" s="9"/>
      <c r="IN38" s="9"/>
      <c r="IO38" s="9"/>
      <c r="IP38" s="9"/>
      <c r="IQ38" s="9"/>
      <c r="IR38" s="9"/>
      <c r="IS38" s="9"/>
      <c r="IT38" s="9"/>
      <c r="IU38" s="9"/>
      <c r="IV38" s="9"/>
    </row>
    <row r="39" spans="1:256" s="135" customFormat="1" ht="12.75">
      <c r="A39" s="166" t="s">
        <v>137</v>
      </c>
      <c r="B39" s="124" t="s">
        <v>148</v>
      </c>
      <c r="C39" s="355">
        <f t="shared" si="20"/>
        <v>32</v>
      </c>
      <c r="D39" s="354">
        <f t="shared" si="21"/>
        <v>17</v>
      </c>
      <c r="E39" s="356">
        <f t="shared" si="31"/>
        <v>6</v>
      </c>
      <c r="F39" s="354">
        <f t="shared" si="32"/>
        <v>11</v>
      </c>
      <c r="G39" s="354">
        <f t="shared" si="22"/>
        <v>15</v>
      </c>
      <c r="H39" s="356">
        <f t="shared" si="23"/>
        <v>1</v>
      </c>
      <c r="I39" s="352">
        <f t="shared" si="24"/>
        <v>1602</v>
      </c>
      <c r="J39" s="129">
        <f t="shared" si="13"/>
        <v>50.0625</v>
      </c>
      <c r="K39" s="129">
        <f>ABS(I39*100/I1)</f>
        <v>38.69565217391305</v>
      </c>
      <c r="L39" s="128">
        <f>K1</f>
        <v>46</v>
      </c>
      <c r="M39" s="128">
        <f t="shared" si="25"/>
        <v>36</v>
      </c>
      <c r="N39" s="352">
        <f t="shared" si="26"/>
        <v>10</v>
      </c>
      <c r="O39" s="128">
        <f t="shared" si="27"/>
        <v>10</v>
      </c>
      <c r="P39" s="128">
        <f t="shared" si="28"/>
        <v>0</v>
      </c>
      <c r="Q39" s="128">
        <f t="shared" si="29"/>
        <v>0</v>
      </c>
      <c r="R39" s="130">
        <f t="shared" si="14"/>
        <v>7</v>
      </c>
      <c r="S39" s="127">
        <f t="shared" si="15"/>
        <v>0</v>
      </c>
      <c r="T39" s="127">
        <f t="shared" si="16"/>
        <v>0</v>
      </c>
      <c r="U39" s="127">
        <f t="shared" si="30"/>
        <v>0</v>
      </c>
      <c r="V39" s="131">
        <f>GOLS!C39</f>
        <v>3</v>
      </c>
      <c r="W39" s="93"/>
      <c r="X39" s="66" t="s">
        <v>79</v>
      </c>
      <c r="Y39" s="66" t="s">
        <v>79</v>
      </c>
      <c r="Z39" s="66" t="s">
        <v>78</v>
      </c>
      <c r="AA39" s="66" t="s">
        <v>78</v>
      </c>
      <c r="AB39" s="66" t="s">
        <v>79</v>
      </c>
      <c r="AC39" s="66" t="s">
        <v>78</v>
      </c>
      <c r="AD39" s="66" t="s">
        <v>79</v>
      </c>
      <c r="AE39" s="66" t="s">
        <v>79</v>
      </c>
      <c r="AF39" s="66" t="s">
        <v>79</v>
      </c>
      <c r="AG39" s="66" t="s">
        <v>79</v>
      </c>
      <c r="AH39" s="66" t="s">
        <v>78</v>
      </c>
      <c r="AI39" s="66" t="s">
        <v>78</v>
      </c>
      <c r="AJ39" s="66" t="s">
        <v>79</v>
      </c>
      <c r="AK39" s="66" t="s">
        <v>78</v>
      </c>
      <c r="AL39" s="66" t="s">
        <v>81</v>
      </c>
      <c r="AM39" s="66" t="s">
        <v>78</v>
      </c>
      <c r="AN39" s="66" t="s">
        <v>79</v>
      </c>
      <c r="AO39" s="66" t="s">
        <v>78</v>
      </c>
      <c r="AP39" s="95" t="s">
        <v>79</v>
      </c>
      <c r="AQ39" s="95" t="s">
        <v>78</v>
      </c>
      <c r="AR39" s="66" t="s">
        <v>78</v>
      </c>
      <c r="AS39" s="66" t="s">
        <v>79</v>
      </c>
      <c r="AT39" s="66" t="s">
        <v>81</v>
      </c>
      <c r="AU39" s="66" t="s">
        <v>81</v>
      </c>
      <c r="AV39" s="66" t="s">
        <v>78</v>
      </c>
      <c r="AW39" s="66" t="s">
        <v>81</v>
      </c>
      <c r="AX39" s="66" t="s">
        <v>78</v>
      </c>
      <c r="AY39" s="66" t="s">
        <v>79</v>
      </c>
      <c r="AZ39" s="66" t="s">
        <v>79</v>
      </c>
      <c r="BA39" s="66" t="s">
        <v>78</v>
      </c>
      <c r="BB39" s="66" t="s">
        <v>78</v>
      </c>
      <c r="BC39" s="66" t="s">
        <v>81</v>
      </c>
      <c r="BD39" s="66" t="s">
        <v>78</v>
      </c>
      <c r="BE39" s="66" t="s">
        <v>78</v>
      </c>
      <c r="BF39" s="66" t="s">
        <v>81</v>
      </c>
      <c r="BG39" s="66" t="s">
        <v>81</v>
      </c>
      <c r="BH39" s="66" t="s">
        <v>79</v>
      </c>
      <c r="BI39" s="66" t="s">
        <v>81</v>
      </c>
      <c r="BJ39" s="66" t="s">
        <v>79</v>
      </c>
      <c r="BK39" s="66" t="s">
        <v>79</v>
      </c>
      <c r="BL39" s="66" t="s">
        <v>79</v>
      </c>
      <c r="BM39" s="70" t="s">
        <v>81</v>
      </c>
      <c r="BN39" s="66" t="s">
        <v>78</v>
      </c>
      <c r="BO39" s="95" t="s">
        <v>81</v>
      </c>
      <c r="BP39" s="7" t="s">
        <v>78</v>
      </c>
      <c r="BQ39" s="6" t="s">
        <v>78</v>
      </c>
      <c r="BR39" s="170"/>
      <c r="BS39" s="66">
        <v>77</v>
      </c>
      <c r="BT39" s="66">
        <v>64</v>
      </c>
      <c r="BU39" s="66">
        <v>34</v>
      </c>
      <c r="BV39" s="66">
        <v>34</v>
      </c>
      <c r="BW39" s="66">
        <v>56</v>
      </c>
      <c r="BX39" s="66">
        <v>45</v>
      </c>
      <c r="BY39" s="66">
        <v>90</v>
      </c>
      <c r="BZ39" s="66">
        <v>90</v>
      </c>
      <c r="CA39" s="66">
        <v>90</v>
      </c>
      <c r="CB39" s="66">
        <v>45</v>
      </c>
      <c r="CC39" s="66"/>
      <c r="CD39" s="66">
        <v>35</v>
      </c>
      <c r="CE39" s="66">
        <v>90</v>
      </c>
      <c r="CF39" s="66">
        <v>5</v>
      </c>
      <c r="CG39" s="66"/>
      <c r="CH39" s="66">
        <v>9</v>
      </c>
      <c r="CI39" s="66">
        <v>90</v>
      </c>
      <c r="CJ39" s="66">
        <v>31</v>
      </c>
      <c r="CK39" s="95">
        <v>53</v>
      </c>
      <c r="CL39" s="95">
        <v>32</v>
      </c>
      <c r="CM39" s="66">
        <v>41</v>
      </c>
      <c r="CN39" s="66">
        <v>45</v>
      </c>
      <c r="CO39" s="66"/>
      <c r="CP39" s="251" t="s">
        <v>94</v>
      </c>
      <c r="CQ39" s="66">
        <v>6</v>
      </c>
      <c r="CR39" s="66"/>
      <c r="CS39" s="66">
        <v>26</v>
      </c>
      <c r="CT39" s="66">
        <v>78</v>
      </c>
      <c r="CU39" s="66">
        <v>76</v>
      </c>
      <c r="CV39" s="66">
        <v>7</v>
      </c>
      <c r="CW39" s="66"/>
      <c r="CX39" s="66"/>
      <c r="CY39" s="66">
        <v>27</v>
      </c>
      <c r="CZ39" s="66"/>
      <c r="DA39" s="66"/>
      <c r="DB39" s="66"/>
      <c r="DC39" s="66">
        <v>73</v>
      </c>
      <c r="DD39" s="66"/>
      <c r="DE39" s="66">
        <v>90</v>
      </c>
      <c r="DF39" s="66">
        <v>57</v>
      </c>
      <c r="DG39" s="66">
        <v>61</v>
      </c>
      <c r="DH39" s="70"/>
      <c r="DI39" s="66">
        <v>28</v>
      </c>
      <c r="DJ39" s="256"/>
      <c r="DK39" s="7">
        <v>17</v>
      </c>
      <c r="DL39" s="6"/>
      <c r="DM39" s="186"/>
      <c r="DN39" s="66" t="s">
        <v>84</v>
      </c>
      <c r="DO39" s="66" t="s">
        <v>84</v>
      </c>
      <c r="DP39" s="66" t="s">
        <v>85</v>
      </c>
      <c r="DQ39" s="66" t="s">
        <v>85</v>
      </c>
      <c r="DR39" s="66" t="s">
        <v>84</v>
      </c>
      <c r="DS39" s="66" t="s">
        <v>85</v>
      </c>
      <c r="DT39" s="66"/>
      <c r="DU39" s="66"/>
      <c r="DV39" s="66"/>
      <c r="DW39" s="66" t="s">
        <v>84</v>
      </c>
      <c r="DX39" s="66"/>
      <c r="DY39" s="66" t="s">
        <v>85</v>
      </c>
      <c r="DZ39" s="66"/>
      <c r="EA39" s="66" t="s">
        <v>85</v>
      </c>
      <c r="EB39" s="66"/>
      <c r="EC39" s="66" t="s">
        <v>85</v>
      </c>
      <c r="ED39" s="66"/>
      <c r="EE39" s="66" t="s">
        <v>85</v>
      </c>
      <c r="EF39" s="95" t="s">
        <v>84</v>
      </c>
      <c r="EG39" s="95" t="s">
        <v>85</v>
      </c>
      <c r="EH39" s="66" t="s">
        <v>85</v>
      </c>
      <c r="EI39" s="66" t="s">
        <v>84</v>
      </c>
      <c r="EJ39" s="66"/>
      <c r="EK39" s="66"/>
      <c r="EL39" s="66" t="s">
        <v>85</v>
      </c>
      <c r="EM39" s="66"/>
      <c r="EN39" s="66" t="s">
        <v>85</v>
      </c>
      <c r="EO39" s="66" t="s">
        <v>84</v>
      </c>
      <c r="EP39" s="66" t="s">
        <v>84</v>
      </c>
      <c r="EQ39" s="66" t="s">
        <v>85</v>
      </c>
      <c r="ER39" s="66"/>
      <c r="ES39" s="66"/>
      <c r="ET39" s="66" t="s">
        <v>85</v>
      </c>
      <c r="EU39" s="66"/>
      <c r="EV39" s="66"/>
      <c r="EW39" s="66"/>
      <c r="EX39" s="66" t="s">
        <v>84</v>
      </c>
      <c r="EY39" s="66"/>
      <c r="EZ39" s="66"/>
      <c r="FA39" s="66" t="s">
        <v>84</v>
      </c>
      <c r="FB39" s="66" t="s">
        <v>84</v>
      </c>
      <c r="FC39" s="70"/>
      <c r="FD39" s="66" t="s">
        <v>85</v>
      </c>
      <c r="FE39" s="70"/>
      <c r="FF39" s="7" t="s">
        <v>85</v>
      </c>
      <c r="FG39" s="328"/>
      <c r="FH39" s="334">
        <f t="shared" si="33"/>
        <v>7</v>
      </c>
      <c r="FI39" s="253">
        <f t="shared" si="34"/>
        <v>0</v>
      </c>
      <c r="FJ39" s="340">
        <f t="shared" si="35"/>
        <v>0</v>
      </c>
      <c r="FK39" s="95"/>
      <c r="FL39" s="201">
        <v>1</v>
      </c>
      <c r="FM39" s="66"/>
      <c r="FN39" s="66"/>
      <c r="FO39" s="66"/>
      <c r="FP39" s="201">
        <v>1</v>
      </c>
      <c r="FQ39" s="66"/>
      <c r="FR39" s="66"/>
      <c r="FS39" s="201">
        <v>1</v>
      </c>
      <c r="FT39" s="201">
        <v>1</v>
      </c>
      <c r="FU39" s="66"/>
      <c r="FV39" s="201">
        <v>1</v>
      </c>
      <c r="FW39" s="66"/>
      <c r="FX39" s="66"/>
      <c r="FY39" s="66"/>
      <c r="FZ39" s="66"/>
      <c r="GA39" s="66"/>
      <c r="GB39" s="66"/>
      <c r="GC39" s="66"/>
      <c r="GD39" s="66"/>
      <c r="GE39" s="66"/>
      <c r="GF39" s="201">
        <v>1</v>
      </c>
      <c r="GG39" s="66"/>
      <c r="GH39" s="66"/>
      <c r="GI39" s="66"/>
      <c r="GJ39" s="66"/>
      <c r="GK39" s="66"/>
      <c r="GL39" s="66"/>
      <c r="GM39" s="201">
        <v>1</v>
      </c>
      <c r="GN39" s="66"/>
      <c r="GO39" s="66"/>
      <c r="GP39" s="66"/>
      <c r="GQ39" s="66"/>
      <c r="GR39" s="66"/>
      <c r="GS39" s="66"/>
      <c r="GT39" s="66"/>
      <c r="GU39" s="70"/>
      <c r="GV39" s="66"/>
      <c r="GW39" s="66"/>
      <c r="GX39" s="70"/>
      <c r="GY39" s="66"/>
      <c r="GZ39" s="66"/>
      <c r="HA39" s="66"/>
      <c r="HB39" s="66"/>
      <c r="HC39" s="66"/>
      <c r="HD39" s="97"/>
      <c r="HE39" s="9"/>
      <c r="HF39" s="9"/>
      <c r="HG39" s="9"/>
      <c r="HH39" s="9"/>
      <c r="HI39" s="9"/>
      <c r="HJ39" s="9"/>
      <c r="HK39" s="9"/>
      <c r="HL39" s="9"/>
      <c r="HM39" s="9"/>
      <c r="HN39" s="9"/>
      <c r="HO39" s="9"/>
      <c r="HP39" s="9"/>
      <c r="HQ39" s="9"/>
      <c r="HR39" s="9"/>
      <c r="HS39" s="9"/>
      <c r="HT39" s="9"/>
      <c r="HU39" s="9"/>
      <c r="HV39" s="9"/>
      <c r="HW39" s="9"/>
      <c r="HX39" s="9"/>
      <c r="HY39" s="9"/>
      <c r="HZ39" s="9"/>
      <c r="IA39" s="9"/>
      <c r="IB39" s="9"/>
      <c r="IC39" s="9"/>
      <c r="ID39" s="9"/>
      <c r="IE39" s="9"/>
      <c r="IF39" s="9"/>
      <c r="IG39" s="9"/>
      <c r="IH39" s="9"/>
      <c r="II39" s="9"/>
      <c r="IJ39" s="9"/>
      <c r="IK39" s="9"/>
      <c r="IL39" s="9"/>
      <c r="IM39" s="9"/>
      <c r="IN39" s="9"/>
      <c r="IO39" s="9"/>
      <c r="IP39" s="9"/>
      <c r="IQ39" s="9"/>
      <c r="IR39" s="9"/>
      <c r="IS39" s="9"/>
      <c r="IT39" s="9"/>
      <c r="IU39" s="9"/>
      <c r="IV39" s="9"/>
    </row>
    <row r="40" spans="1:256" s="135" customFormat="1" ht="12.75">
      <c r="A40" s="166" t="s">
        <v>138</v>
      </c>
      <c r="B40" s="124" t="s">
        <v>63</v>
      </c>
      <c r="C40" s="355">
        <f t="shared" si="20"/>
        <v>42</v>
      </c>
      <c r="D40" s="354">
        <f t="shared" si="21"/>
        <v>32</v>
      </c>
      <c r="E40" s="356">
        <f t="shared" si="31"/>
        <v>19</v>
      </c>
      <c r="F40" s="354">
        <f t="shared" si="32"/>
        <v>13</v>
      </c>
      <c r="G40" s="354">
        <f t="shared" si="22"/>
        <v>10</v>
      </c>
      <c r="H40" s="356">
        <f t="shared" si="23"/>
        <v>1</v>
      </c>
      <c r="I40" s="352">
        <f t="shared" si="24"/>
        <v>2858</v>
      </c>
      <c r="J40" s="129">
        <f t="shared" si="13"/>
        <v>68.04761904761905</v>
      </c>
      <c r="K40" s="129">
        <f>ABS(I40*100/I1)</f>
        <v>69.03381642512078</v>
      </c>
      <c r="L40" s="128">
        <f>K1</f>
        <v>46</v>
      </c>
      <c r="M40" s="128">
        <f t="shared" si="25"/>
        <v>43</v>
      </c>
      <c r="N40" s="352">
        <f t="shared" si="26"/>
        <v>3</v>
      </c>
      <c r="O40" s="128">
        <f t="shared" si="27"/>
        <v>2</v>
      </c>
      <c r="P40" s="128">
        <f t="shared" si="28"/>
        <v>0</v>
      </c>
      <c r="Q40" s="128">
        <f t="shared" si="29"/>
        <v>1</v>
      </c>
      <c r="R40" s="130">
        <f t="shared" si="14"/>
        <v>8</v>
      </c>
      <c r="S40" s="127">
        <f t="shared" si="15"/>
        <v>0</v>
      </c>
      <c r="T40" s="127">
        <f t="shared" si="16"/>
        <v>0</v>
      </c>
      <c r="U40" s="127">
        <f t="shared" si="30"/>
        <v>0</v>
      </c>
      <c r="V40" s="131">
        <f>GOLS!C40</f>
        <v>8</v>
      </c>
      <c r="W40" s="93"/>
      <c r="X40" s="95" t="s">
        <v>79</v>
      </c>
      <c r="Y40" s="95" t="s">
        <v>79</v>
      </c>
      <c r="Z40" s="95" t="s">
        <v>79</v>
      </c>
      <c r="AA40" s="95" t="s">
        <v>79</v>
      </c>
      <c r="AB40" s="95" t="s">
        <v>79</v>
      </c>
      <c r="AC40" s="95" t="s">
        <v>79</v>
      </c>
      <c r="AD40" s="95" t="s">
        <v>78</v>
      </c>
      <c r="AE40" s="95" t="s">
        <v>78</v>
      </c>
      <c r="AF40" s="95" t="s">
        <v>79</v>
      </c>
      <c r="AG40" s="66" t="s">
        <v>79</v>
      </c>
      <c r="AH40" s="66" t="s">
        <v>79</v>
      </c>
      <c r="AI40" s="66" t="s">
        <v>79</v>
      </c>
      <c r="AJ40" s="66" t="s">
        <v>79</v>
      </c>
      <c r="AK40" s="66" t="s">
        <v>79</v>
      </c>
      <c r="AL40" s="66" t="s">
        <v>79</v>
      </c>
      <c r="AM40" s="66" t="s">
        <v>78</v>
      </c>
      <c r="AN40" s="66" t="s">
        <v>79</v>
      </c>
      <c r="AO40" s="66" t="s">
        <v>79</v>
      </c>
      <c r="AP40" s="227" t="s">
        <v>94</v>
      </c>
      <c r="AQ40" s="66" t="s">
        <v>79</v>
      </c>
      <c r="AR40" s="66" t="s">
        <v>79</v>
      </c>
      <c r="AS40" s="66" t="s">
        <v>79</v>
      </c>
      <c r="AT40" s="66" t="s">
        <v>79</v>
      </c>
      <c r="AU40" s="66" t="s">
        <v>78</v>
      </c>
      <c r="AV40" s="66" t="s">
        <v>79</v>
      </c>
      <c r="AW40" s="66" t="s">
        <v>78</v>
      </c>
      <c r="AX40" s="66" t="s">
        <v>81</v>
      </c>
      <c r="AY40" s="66" t="s">
        <v>79</v>
      </c>
      <c r="AZ40" s="66" t="s">
        <v>79</v>
      </c>
      <c r="BA40" s="66" t="s">
        <v>79</v>
      </c>
      <c r="BB40" s="66" t="s">
        <v>79</v>
      </c>
      <c r="BC40" s="66" t="s">
        <v>79</v>
      </c>
      <c r="BD40" s="66" t="s">
        <v>79</v>
      </c>
      <c r="BE40" s="66" t="s">
        <v>79</v>
      </c>
      <c r="BF40" s="66" t="s">
        <v>79</v>
      </c>
      <c r="BG40" s="66" t="s">
        <v>79</v>
      </c>
      <c r="BH40" s="66" t="s">
        <v>78</v>
      </c>
      <c r="BI40" s="66" t="s">
        <v>79</v>
      </c>
      <c r="BJ40" s="66" t="s">
        <v>79</v>
      </c>
      <c r="BK40" s="66" t="s">
        <v>78</v>
      </c>
      <c r="BL40" s="66" t="s">
        <v>78</v>
      </c>
      <c r="BM40" s="70" t="s">
        <v>78</v>
      </c>
      <c r="BN40" s="66" t="s">
        <v>78</v>
      </c>
      <c r="BO40" s="95" t="s">
        <v>79</v>
      </c>
      <c r="BP40" s="7" t="s">
        <v>78</v>
      </c>
      <c r="BQ40" s="6" t="s">
        <v>81</v>
      </c>
      <c r="BR40" s="170"/>
      <c r="BS40" s="95">
        <v>90</v>
      </c>
      <c r="BT40" s="95">
        <v>90</v>
      </c>
      <c r="BU40" s="95">
        <v>90</v>
      </c>
      <c r="BV40" s="95">
        <v>90</v>
      </c>
      <c r="BW40" s="95">
        <v>90</v>
      </c>
      <c r="BX40" s="95">
        <v>90</v>
      </c>
      <c r="BY40" s="95">
        <v>18</v>
      </c>
      <c r="BZ40" s="95">
        <v>35</v>
      </c>
      <c r="CA40" s="95">
        <v>60</v>
      </c>
      <c r="CB40" s="66">
        <v>90</v>
      </c>
      <c r="CC40" s="66">
        <v>80</v>
      </c>
      <c r="CD40" s="66">
        <v>77</v>
      </c>
      <c r="CE40" s="66">
        <v>90</v>
      </c>
      <c r="CF40" s="66">
        <v>90</v>
      </c>
      <c r="CG40" s="66">
        <v>90</v>
      </c>
      <c r="CH40" s="66">
        <v>35</v>
      </c>
      <c r="CI40" s="66">
        <v>45</v>
      </c>
      <c r="CJ40" s="66">
        <v>90</v>
      </c>
      <c r="CK40" s="227" t="s">
        <v>94</v>
      </c>
      <c r="CL40" s="66">
        <v>90</v>
      </c>
      <c r="CM40" s="66">
        <v>90</v>
      </c>
      <c r="CN40" s="66">
        <v>64</v>
      </c>
      <c r="CO40" s="66">
        <v>63</v>
      </c>
      <c r="CP40" s="66">
        <v>34</v>
      </c>
      <c r="CQ40" s="66">
        <v>84</v>
      </c>
      <c r="CR40" s="66">
        <v>15</v>
      </c>
      <c r="CS40" s="66"/>
      <c r="CT40" s="66">
        <v>60</v>
      </c>
      <c r="CU40" s="66">
        <v>90</v>
      </c>
      <c r="CV40" s="66">
        <v>83</v>
      </c>
      <c r="CW40" s="66">
        <v>59</v>
      </c>
      <c r="CX40" s="66">
        <v>90</v>
      </c>
      <c r="CY40" s="66">
        <v>63</v>
      </c>
      <c r="CZ40" s="66">
        <v>90</v>
      </c>
      <c r="DA40" s="66">
        <v>90</v>
      </c>
      <c r="DB40" s="66">
        <v>64</v>
      </c>
      <c r="DC40" s="66"/>
      <c r="DD40" s="66">
        <v>77</v>
      </c>
      <c r="DE40" s="66">
        <v>90</v>
      </c>
      <c r="DF40" s="66">
        <v>33</v>
      </c>
      <c r="DG40" s="66">
        <v>24</v>
      </c>
      <c r="DH40" s="70">
        <v>18</v>
      </c>
      <c r="DI40" s="66">
        <v>35</v>
      </c>
      <c r="DJ40" s="256">
        <v>90</v>
      </c>
      <c r="DK40" s="7">
        <v>22</v>
      </c>
      <c r="DL40" s="6"/>
      <c r="DM40" s="186"/>
      <c r="DN40" s="95"/>
      <c r="DO40" s="95"/>
      <c r="DP40" s="95"/>
      <c r="DQ40" s="95"/>
      <c r="DR40" s="95"/>
      <c r="DS40" s="95"/>
      <c r="DT40" s="95" t="s">
        <v>85</v>
      </c>
      <c r="DU40" s="95" t="s">
        <v>85</v>
      </c>
      <c r="DV40" s="95" t="s">
        <v>84</v>
      </c>
      <c r="DW40" s="66"/>
      <c r="DX40" s="66" t="s">
        <v>84</v>
      </c>
      <c r="DY40" s="66" t="s">
        <v>84</v>
      </c>
      <c r="DZ40" s="66"/>
      <c r="EA40" s="66"/>
      <c r="EB40" s="66"/>
      <c r="EC40" s="66" t="s">
        <v>85</v>
      </c>
      <c r="ED40" s="66" t="s">
        <v>84</v>
      </c>
      <c r="EE40" s="66"/>
      <c r="EF40" s="66"/>
      <c r="EG40" s="66"/>
      <c r="EH40" s="66"/>
      <c r="EI40" s="66" t="s">
        <v>84</v>
      </c>
      <c r="EJ40" s="66" t="s">
        <v>84</v>
      </c>
      <c r="EK40" s="66" t="s">
        <v>85</v>
      </c>
      <c r="EL40" s="66" t="s">
        <v>84</v>
      </c>
      <c r="EM40" s="66" t="s">
        <v>85</v>
      </c>
      <c r="EN40" s="66"/>
      <c r="EO40" s="66" t="s">
        <v>84</v>
      </c>
      <c r="EP40" s="66"/>
      <c r="EQ40" s="66" t="s">
        <v>84</v>
      </c>
      <c r="ER40" s="66" t="s">
        <v>84</v>
      </c>
      <c r="ES40" s="66"/>
      <c r="ET40" s="66" t="s">
        <v>84</v>
      </c>
      <c r="EU40" s="66"/>
      <c r="EV40" s="66"/>
      <c r="EW40" s="66" t="s">
        <v>84</v>
      </c>
      <c r="EX40" s="66"/>
      <c r="EY40" s="66" t="s">
        <v>84</v>
      </c>
      <c r="EZ40" s="66"/>
      <c r="FA40" s="66" t="s">
        <v>85</v>
      </c>
      <c r="FB40" s="66" t="s">
        <v>85</v>
      </c>
      <c r="FC40" s="70" t="s">
        <v>85</v>
      </c>
      <c r="FD40" s="66" t="s">
        <v>85</v>
      </c>
      <c r="FE40" s="70"/>
      <c r="FF40" s="7" t="s">
        <v>85</v>
      </c>
      <c r="FG40" s="328"/>
      <c r="FH40" s="334">
        <f t="shared" si="33"/>
        <v>8</v>
      </c>
      <c r="FI40" s="253">
        <f t="shared" si="34"/>
        <v>0</v>
      </c>
      <c r="FJ40" s="340">
        <f t="shared" si="35"/>
        <v>0</v>
      </c>
      <c r="FK40" s="95"/>
      <c r="FL40" s="253">
        <v>1</v>
      </c>
      <c r="FM40" s="253">
        <v>1</v>
      </c>
      <c r="FN40" s="66"/>
      <c r="FO40" s="66"/>
      <c r="FP40" s="95"/>
      <c r="FQ40" s="66"/>
      <c r="FR40" s="95"/>
      <c r="FS40" s="70"/>
      <c r="FT40" s="66"/>
      <c r="FU40" s="253">
        <v>1</v>
      </c>
      <c r="FV40" s="66"/>
      <c r="FW40" s="253">
        <v>1</v>
      </c>
      <c r="FX40" s="66"/>
      <c r="FY40" s="66"/>
      <c r="FZ40" s="66"/>
      <c r="GA40" s="66"/>
      <c r="GB40" s="253">
        <v>1</v>
      </c>
      <c r="GC40" s="251" t="s">
        <v>94</v>
      </c>
      <c r="GD40" s="201">
        <v>1</v>
      </c>
      <c r="GE40" s="66"/>
      <c r="GF40" s="66"/>
      <c r="GG40" s="66"/>
      <c r="GH40" s="201">
        <v>1</v>
      </c>
      <c r="GI40" s="66"/>
      <c r="GJ40" s="66"/>
      <c r="GK40" s="66"/>
      <c r="GL40" s="66"/>
      <c r="GM40" s="66"/>
      <c r="GN40" s="66"/>
      <c r="GO40" s="66"/>
      <c r="GP40" s="66"/>
      <c r="GQ40" s="66"/>
      <c r="GR40" s="66"/>
      <c r="GS40" s="66"/>
      <c r="GT40" s="66"/>
      <c r="GU40" s="70"/>
      <c r="GV40" s="66"/>
      <c r="GW40" s="201">
        <v>1</v>
      </c>
      <c r="GX40" s="70"/>
      <c r="GY40" s="66"/>
      <c r="GZ40" s="66"/>
      <c r="HA40" s="66"/>
      <c r="HB40" s="66"/>
      <c r="HC40" s="66"/>
      <c r="HD40" s="97"/>
      <c r="HE40" s="9"/>
      <c r="HF40" s="9"/>
      <c r="HG40" s="9"/>
      <c r="HH40" s="9"/>
      <c r="HI40" s="9"/>
      <c r="HJ40" s="9"/>
      <c r="HK40" s="9"/>
      <c r="HL40" s="9"/>
      <c r="HM40" s="9"/>
      <c r="HN40" s="9"/>
      <c r="HO40" s="9"/>
      <c r="HP40" s="9"/>
      <c r="HQ40" s="9"/>
      <c r="HR40" s="9"/>
      <c r="HS40" s="9"/>
      <c r="HT40" s="9"/>
      <c r="HU40" s="9"/>
      <c r="HV40" s="9"/>
      <c r="HW40" s="9"/>
      <c r="HX40" s="9"/>
      <c r="HY40" s="9"/>
      <c r="HZ40" s="9"/>
      <c r="IA40" s="9"/>
      <c r="IB40" s="9"/>
      <c r="IC40" s="9"/>
      <c r="ID40" s="9"/>
      <c r="IE40" s="9"/>
      <c r="IF40" s="9"/>
      <c r="IG40" s="9"/>
      <c r="IH40" s="9"/>
      <c r="II40" s="9"/>
      <c r="IJ40" s="9"/>
      <c r="IK40" s="9"/>
      <c r="IL40" s="9"/>
      <c r="IM40" s="9"/>
      <c r="IN40" s="9"/>
      <c r="IO40" s="9"/>
      <c r="IP40" s="9"/>
      <c r="IQ40" s="9"/>
      <c r="IR40" s="9"/>
      <c r="IS40" s="9"/>
      <c r="IT40" s="9"/>
      <c r="IU40" s="9"/>
      <c r="IV40" s="9"/>
    </row>
    <row r="41" spans="1:256" s="135" customFormat="1" ht="12.75">
      <c r="A41" s="166" t="s">
        <v>139</v>
      </c>
      <c r="B41" s="124" t="s">
        <v>63</v>
      </c>
      <c r="C41" s="355">
        <f t="shared" si="20"/>
        <v>40</v>
      </c>
      <c r="D41" s="354">
        <f t="shared" si="21"/>
        <v>36</v>
      </c>
      <c r="E41" s="356">
        <f t="shared" si="31"/>
        <v>20</v>
      </c>
      <c r="F41" s="354">
        <f t="shared" si="32"/>
        <v>14</v>
      </c>
      <c r="G41" s="354">
        <f t="shared" si="22"/>
        <v>4</v>
      </c>
      <c r="H41" s="356">
        <f t="shared" si="23"/>
        <v>0</v>
      </c>
      <c r="I41" s="352">
        <f t="shared" si="24"/>
        <v>3192</v>
      </c>
      <c r="J41" s="129">
        <f t="shared" si="13"/>
        <v>79.8</v>
      </c>
      <c r="K41" s="129">
        <f>ABS(I41*100/I1)</f>
        <v>77.10144927536231</v>
      </c>
      <c r="L41" s="128">
        <f>K1-1</f>
        <v>45</v>
      </c>
      <c r="M41" s="128">
        <f t="shared" si="25"/>
        <v>40</v>
      </c>
      <c r="N41" s="352">
        <f t="shared" si="26"/>
        <v>5</v>
      </c>
      <c r="O41" s="128">
        <f t="shared" si="27"/>
        <v>2</v>
      </c>
      <c r="P41" s="128">
        <f t="shared" si="28"/>
        <v>3</v>
      </c>
      <c r="Q41" s="128">
        <f t="shared" si="29"/>
        <v>0</v>
      </c>
      <c r="R41" s="130">
        <f t="shared" si="14"/>
        <v>6</v>
      </c>
      <c r="S41" s="127">
        <f t="shared" si="15"/>
        <v>0</v>
      </c>
      <c r="T41" s="127">
        <f t="shared" si="16"/>
        <v>0</v>
      </c>
      <c r="U41" s="127">
        <f t="shared" si="30"/>
        <v>0</v>
      </c>
      <c r="V41" s="131">
        <f>GOLS!C41</f>
        <v>9</v>
      </c>
      <c r="W41" s="93"/>
      <c r="X41" s="95" t="s">
        <v>83</v>
      </c>
      <c r="Y41" s="66" t="s">
        <v>81</v>
      </c>
      <c r="Z41" s="95" t="s">
        <v>79</v>
      </c>
      <c r="AA41" s="95" t="s">
        <v>79</v>
      </c>
      <c r="AB41" s="95" t="s">
        <v>82</v>
      </c>
      <c r="AC41" s="95" t="s">
        <v>79</v>
      </c>
      <c r="AD41" s="66" t="s">
        <v>79</v>
      </c>
      <c r="AE41" s="66" t="s">
        <v>79</v>
      </c>
      <c r="AF41" s="95" t="s">
        <v>79</v>
      </c>
      <c r="AG41" s="95" t="s">
        <v>79</v>
      </c>
      <c r="AH41" s="95" t="s">
        <v>79</v>
      </c>
      <c r="AI41" s="66" t="s">
        <v>79</v>
      </c>
      <c r="AJ41" s="66" t="s">
        <v>79</v>
      </c>
      <c r="AK41" s="66" t="s">
        <v>79</v>
      </c>
      <c r="AL41" s="66" t="s">
        <v>79</v>
      </c>
      <c r="AM41" s="66" t="s">
        <v>79</v>
      </c>
      <c r="AN41" s="66" t="s">
        <v>78</v>
      </c>
      <c r="AO41" s="66" t="s">
        <v>79</v>
      </c>
      <c r="AP41" s="66" t="s">
        <v>78</v>
      </c>
      <c r="AQ41" s="66" t="s">
        <v>79</v>
      </c>
      <c r="AR41" s="66" t="s">
        <v>79</v>
      </c>
      <c r="AS41" s="66" t="s">
        <v>79</v>
      </c>
      <c r="AT41" s="66" t="s">
        <v>79</v>
      </c>
      <c r="AU41" s="66" t="s">
        <v>81</v>
      </c>
      <c r="AV41" s="66" t="s">
        <v>82</v>
      </c>
      <c r="AW41" s="66" t="s">
        <v>82</v>
      </c>
      <c r="AX41" s="66" t="s">
        <v>79</v>
      </c>
      <c r="AY41" s="66" t="s">
        <v>79</v>
      </c>
      <c r="AZ41" s="66" t="s">
        <v>79</v>
      </c>
      <c r="BA41" s="66" t="s">
        <v>79</v>
      </c>
      <c r="BB41" s="66" t="s">
        <v>79</v>
      </c>
      <c r="BC41" s="66" t="s">
        <v>78</v>
      </c>
      <c r="BD41" s="66" t="s">
        <v>79</v>
      </c>
      <c r="BE41" s="66" t="s">
        <v>79</v>
      </c>
      <c r="BF41" s="66" t="s">
        <v>78</v>
      </c>
      <c r="BG41" s="66" t="s">
        <v>79</v>
      </c>
      <c r="BH41" s="66" t="s">
        <v>79</v>
      </c>
      <c r="BI41" s="66" t="s">
        <v>79</v>
      </c>
      <c r="BJ41" s="66" t="s">
        <v>79</v>
      </c>
      <c r="BK41" s="66" t="s">
        <v>79</v>
      </c>
      <c r="BL41" s="66" t="s">
        <v>79</v>
      </c>
      <c r="BM41" s="70" t="s">
        <v>79</v>
      </c>
      <c r="BN41" s="66" t="s">
        <v>79</v>
      </c>
      <c r="BO41" s="95" t="s">
        <v>79</v>
      </c>
      <c r="BP41" s="7" t="s">
        <v>79</v>
      </c>
      <c r="BQ41" s="6" t="s">
        <v>79</v>
      </c>
      <c r="BR41" s="170"/>
      <c r="BS41" s="95"/>
      <c r="BT41" s="95"/>
      <c r="BU41" s="95">
        <v>90</v>
      </c>
      <c r="BV41" s="95">
        <v>90</v>
      </c>
      <c r="BW41" s="95"/>
      <c r="BX41" s="95">
        <v>90</v>
      </c>
      <c r="BY41" s="66">
        <v>90</v>
      </c>
      <c r="BZ41" s="66">
        <v>68</v>
      </c>
      <c r="CA41" s="95">
        <v>90</v>
      </c>
      <c r="CB41" s="95">
        <v>90</v>
      </c>
      <c r="CC41" s="95">
        <v>90</v>
      </c>
      <c r="CD41" s="66">
        <v>90</v>
      </c>
      <c r="CE41" s="66">
        <v>88</v>
      </c>
      <c r="CF41" s="66">
        <v>85</v>
      </c>
      <c r="CG41" s="66">
        <v>80</v>
      </c>
      <c r="CH41" s="66">
        <v>70</v>
      </c>
      <c r="CI41" s="66">
        <v>45</v>
      </c>
      <c r="CJ41" s="66">
        <v>90</v>
      </c>
      <c r="CK41" s="66">
        <v>37</v>
      </c>
      <c r="CL41" s="66">
        <v>73</v>
      </c>
      <c r="CM41" s="66">
        <v>78</v>
      </c>
      <c r="CN41" s="66">
        <v>90</v>
      </c>
      <c r="CO41" s="66">
        <v>41</v>
      </c>
      <c r="CP41" s="66"/>
      <c r="CQ41" s="66"/>
      <c r="CR41" s="66"/>
      <c r="CS41" s="66">
        <v>90</v>
      </c>
      <c r="CT41" s="66">
        <v>90</v>
      </c>
      <c r="CU41" s="66">
        <v>63</v>
      </c>
      <c r="CV41" s="66">
        <v>90</v>
      </c>
      <c r="CW41" s="66">
        <v>90</v>
      </c>
      <c r="CX41" s="66">
        <v>45</v>
      </c>
      <c r="CY41" s="66">
        <v>84</v>
      </c>
      <c r="CZ41" s="66">
        <v>70</v>
      </c>
      <c r="DA41" s="66">
        <v>55</v>
      </c>
      <c r="DB41" s="66">
        <v>90</v>
      </c>
      <c r="DC41" s="66">
        <v>90</v>
      </c>
      <c r="DD41" s="66">
        <v>90</v>
      </c>
      <c r="DE41" s="66">
        <v>74</v>
      </c>
      <c r="DF41" s="66">
        <v>90</v>
      </c>
      <c r="DG41" s="66">
        <v>78</v>
      </c>
      <c r="DH41" s="70">
        <v>90</v>
      </c>
      <c r="DI41" s="66">
        <v>90</v>
      </c>
      <c r="DJ41" s="256">
        <v>78</v>
      </c>
      <c r="DK41" s="7">
        <v>90</v>
      </c>
      <c r="DL41" s="6">
        <v>90</v>
      </c>
      <c r="DM41" s="186"/>
      <c r="DN41" s="95"/>
      <c r="DO41" s="95"/>
      <c r="DP41" s="95"/>
      <c r="DQ41" s="95"/>
      <c r="DR41" s="95"/>
      <c r="DS41" s="95"/>
      <c r="DT41" s="66"/>
      <c r="DU41" s="66" t="s">
        <v>84</v>
      </c>
      <c r="DV41" s="95"/>
      <c r="DW41" s="95"/>
      <c r="DX41" s="95"/>
      <c r="DY41" s="66"/>
      <c r="DZ41" s="66" t="s">
        <v>84</v>
      </c>
      <c r="EA41" s="66" t="s">
        <v>84</v>
      </c>
      <c r="EB41" s="66" t="s">
        <v>84</v>
      </c>
      <c r="EC41" s="66" t="s">
        <v>84</v>
      </c>
      <c r="ED41" s="66" t="s">
        <v>85</v>
      </c>
      <c r="EE41" s="66"/>
      <c r="EF41" s="66" t="s">
        <v>85</v>
      </c>
      <c r="EG41" s="66" t="s">
        <v>84</v>
      </c>
      <c r="EH41" s="66" t="s">
        <v>84</v>
      </c>
      <c r="EI41" s="66"/>
      <c r="EJ41" s="66" t="s">
        <v>84</v>
      </c>
      <c r="EK41" s="66"/>
      <c r="EL41" s="66"/>
      <c r="EM41" s="66"/>
      <c r="EN41" s="66"/>
      <c r="EO41" s="66"/>
      <c r="EP41" s="66" t="s">
        <v>84</v>
      </c>
      <c r="EQ41" s="66"/>
      <c r="ER41" s="66"/>
      <c r="ES41" s="66" t="s">
        <v>85</v>
      </c>
      <c r="ET41" s="66" t="s">
        <v>84</v>
      </c>
      <c r="EU41" s="66" t="s">
        <v>84</v>
      </c>
      <c r="EV41" s="66" t="s">
        <v>85</v>
      </c>
      <c r="EW41" s="66"/>
      <c r="EX41" s="66"/>
      <c r="EY41" s="66"/>
      <c r="EZ41" s="66" t="s">
        <v>84</v>
      </c>
      <c r="FA41" s="66"/>
      <c r="FB41" s="66" t="s">
        <v>84</v>
      </c>
      <c r="FC41" s="70"/>
      <c r="FD41" s="66"/>
      <c r="FE41" s="70" t="s">
        <v>84</v>
      </c>
      <c r="FF41" s="7"/>
      <c r="FG41" s="328"/>
      <c r="FH41" s="334">
        <f t="shared" si="33"/>
        <v>6</v>
      </c>
      <c r="FI41" s="253">
        <f t="shared" si="34"/>
        <v>0</v>
      </c>
      <c r="FJ41" s="340">
        <f t="shared" si="35"/>
        <v>0</v>
      </c>
      <c r="FK41" s="95"/>
      <c r="FL41" s="66"/>
      <c r="FM41" s="66"/>
      <c r="FN41" s="66"/>
      <c r="FO41" s="66"/>
      <c r="FP41" s="66"/>
      <c r="FQ41" s="66"/>
      <c r="FR41" s="66"/>
      <c r="FS41" s="66"/>
      <c r="FT41" s="66"/>
      <c r="FU41" s="66"/>
      <c r="FV41" s="66"/>
      <c r="FW41" s="201">
        <v>1</v>
      </c>
      <c r="FX41" s="66"/>
      <c r="FY41" s="66"/>
      <c r="FZ41" s="66"/>
      <c r="GA41" s="201">
        <v>1</v>
      </c>
      <c r="GB41" s="66"/>
      <c r="GC41" s="66"/>
      <c r="GD41" s="66"/>
      <c r="GE41" s="66"/>
      <c r="GF41" s="66"/>
      <c r="GG41" s="66"/>
      <c r="GH41" s="66"/>
      <c r="GI41" s="66"/>
      <c r="GJ41" s="66"/>
      <c r="GK41" s="66"/>
      <c r="GL41" s="66"/>
      <c r="GM41" s="66"/>
      <c r="GN41" s="201">
        <v>1</v>
      </c>
      <c r="GO41" s="66"/>
      <c r="GP41" s="66"/>
      <c r="GQ41" s="66"/>
      <c r="GR41" s="66"/>
      <c r="GS41" s="66"/>
      <c r="GT41" s="66"/>
      <c r="GU41" s="70"/>
      <c r="GV41" s="66"/>
      <c r="GW41" s="66"/>
      <c r="GX41" s="201">
        <v>1</v>
      </c>
      <c r="GY41" s="201">
        <v>1</v>
      </c>
      <c r="GZ41" s="66"/>
      <c r="HA41" s="66"/>
      <c r="HB41" s="66"/>
      <c r="HC41" s="201">
        <v>1</v>
      </c>
      <c r="HD41" s="97"/>
      <c r="HE41" s="9"/>
      <c r="HF41" s="9"/>
      <c r="HG41" s="9"/>
      <c r="HH41" s="9"/>
      <c r="HI41" s="9"/>
      <c r="HJ41" s="9"/>
      <c r="HK41" s="9"/>
      <c r="HL41" s="9"/>
      <c r="HM41" s="9"/>
      <c r="HN41" s="9"/>
      <c r="HO41" s="9"/>
      <c r="HP41" s="9"/>
      <c r="HQ41" s="9"/>
      <c r="HR41" s="9"/>
      <c r="HS41" s="9"/>
      <c r="HT41" s="9"/>
      <c r="HU41" s="9"/>
      <c r="HV41" s="9"/>
      <c r="HW41" s="9"/>
      <c r="HX41" s="9"/>
      <c r="HY41" s="9"/>
      <c r="HZ41" s="9"/>
      <c r="IA41" s="9"/>
      <c r="IB41" s="9"/>
      <c r="IC41" s="9"/>
      <c r="ID41" s="9"/>
      <c r="IE41" s="9"/>
      <c r="IF41" s="9"/>
      <c r="IG41" s="9"/>
      <c r="IH41" s="9"/>
      <c r="II41" s="9"/>
      <c r="IJ41" s="9"/>
      <c r="IK41" s="9"/>
      <c r="IL41" s="9"/>
      <c r="IM41" s="9"/>
      <c r="IN41" s="9"/>
      <c r="IO41" s="9"/>
      <c r="IP41" s="9"/>
      <c r="IQ41" s="9"/>
      <c r="IR41" s="9"/>
      <c r="IS41" s="9"/>
      <c r="IT41" s="9"/>
      <c r="IU41" s="9"/>
      <c r="IV41" s="9"/>
    </row>
    <row r="42" spans="1:256" s="135" customFormat="1" ht="12.75">
      <c r="A42" s="166" t="s">
        <v>171</v>
      </c>
      <c r="B42" s="124" t="s">
        <v>63</v>
      </c>
      <c r="C42" s="355">
        <f t="shared" si="20"/>
        <v>24</v>
      </c>
      <c r="D42" s="354">
        <f t="shared" si="21"/>
        <v>12</v>
      </c>
      <c r="E42" s="356">
        <f t="shared" si="31"/>
        <v>2</v>
      </c>
      <c r="F42" s="354">
        <f t="shared" si="32"/>
        <v>10</v>
      </c>
      <c r="G42" s="354">
        <f t="shared" si="22"/>
        <v>12</v>
      </c>
      <c r="H42" s="356">
        <f t="shared" si="23"/>
        <v>0</v>
      </c>
      <c r="I42" s="352">
        <f t="shared" si="24"/>
        <v>1132</v>
      </c>
      <c r="J42" s="129">
        <f t="shared" si="13"/>
        <v>47.166666666666664</v>
      </c>
      <c r="K42" s="129">
        <f>ABS(I42*100/I1)</f>
        <v>27.342995169082126</v>
      </c>
      <c r="L42" s="128">
        <f>K1-8</f>
        <v>38</v>
      </c>
      <c r="M42" s="128">
        <f t="shared" si="25"/>
        <v>26</v>
      </c>
      <c r="N42" s="352">
        <f t="shared" si="26"/>
        <v>12</v>
      </c>
      <c r="O42" s="128">
        <f t="shared" si="27"/>
        <v>4</v>
      </c>
      <c r="P42" s="128">
        <f t="shared" si="28"/>
        <v>8</v>
      </c>
      <c r="Q42" s="128">
        <f t="shared" si="29"/>
        <v>0</v>
      </c>
      <c r="R42" s="130">
        <f t="shared" si="14"/>
        <v>1</v>
      </c>
      <c r="S42" s="127">
        <f t="shared" si="15"/>
        <v>0</v>
      </c>
      <c r="T42" s="127">
        <f t="shared" si="16"/>
        <v>0</v>
      </c>
      <c r="U42" s="127">
        <f t="shared" si="30"/>
        <v>0</v>
      </c>
      <c r="V42" s="131">
        <f>GOLS!C42</f>
        <v>1</v>
      </c>
      <c r="W42" s="93"/>
      <c r="X42" s="66" t="s">
        <v>83</v>
      </c>
      <c r="Y42" s="66" t="s">
        <v>83</v>
      </c>
      <c r="Z42" s="66" t="s">
        <v>83</v>
      </c>
      <c r="AA42" s="66" t="s">
        <v>83</v>
      </c>
      <c r="AB42" s="66" t="s">
        <v>83</v>
      </c>
      <c r="AC42" s="66" t="s">
        <v>83</v>
      </c>
      <c r="AD42" s="66" t="s">
        <v>83</v>
      </c>
      <c r="AE42" s="66" t="s">
        <v>83</v>
      </c>
      <c r="AF42" s="66" t="s">
        <v>78</v>
      </c>
      <c r="AG42" s="66" t="s">
        <v>78</v>
      </c>
      <c r="AH42" s="66" t="s">
        <v>79</v>
      </c>
      <c r="AI42" s="66" t="s">
        <v>79</v>
      </c>
      <c r="AJ42" s="66" t="s">
        <v>79</v>
      </c>
      <c r="AK42" s="66" t="s">
        <v>79</v>
      </c>
      <c r="AL42" s="66" t="s">
        <v>78</v>
      </c>
      <c r="AM42" s="66" t="s">
        <v>79</v>
      </c>
      <c r="AN42" s="66" t="s">
        <v>79</v>
      </c>
      <c r="AO42" s="66" t="s">
        <v>79</v>
      </c>
      <c r="AP42" s="66" t="s">
        <v>79</v>
      </c>
      <c r="AQ42" s="66" t="s">
        <v>79</v>
      </c>
      <c r="AR42" s="66" t="s">
        <v>82</v>
      </c>
      <c r="AS42" s="66" t="s">
        <v>82</v>
      </c>
      <c r="AT42" s="66" t="s">
        <v>78</v>
      </c>
      <c r="AU42" s="66" t="s">
        <v>78</v>
      </c>
      <c r="AV42" s="66" t="s">
        <v>78</v>
      </c>
      <c r="AW42" s="66" t="s">
        <v>79</v>
      </c>
      <c r="AX42" s="66" t="s">
        <v>78</v>
      </c>
      <c r="AY42" s="66" t="s">
        <v>78</v>
      </c>
      <c r="AZ42" s="66" t="s">
        <v>78</v>
      </c>
      <c r="BA42" s="66" t="s">
        <v>81</v>
      </c>
      <c r="BB42" s="66" t="s">
        <v>81</v>
      </c>
      <c r="BC42" s="66" t="s">
        <v>79</v>
      </c>
      <c r="BD42" s="66" t="s">
        <v>81</v>
      </c>
      <c r="BE42" s="66" t="s">
        <v>78</v>
      </c>
      <c r="BF42" s="66" t="s">
        <v>78</v>
      </c>
      <c r="BG42" s="66" t="s">
        <v>81</v>
      </c>
      <c r="BH42" s="66" t="s">
        <v>78</v>
      </c>
      <c r="BI42" s="66" t="s">
        <v>78</v>
      </c>
      <c r="BJ42" s="66" t="s">
        <v>79</v>
      </c>
      <c r="BK42" s="66" t="s">
        <v>78</v>
      </c>
      <c r="BL42" s="66" t="s">
        <v>82</v>
      </c>
      <c r="BM42" s="70" t="s">
        <v>82</v>
      </c>
      <c r="BN42" s="66" t="s">
        <v>82</v>
      </c>
      <c r="BO42" s="256" t="s">
        <v>82</v>
      </c>
      <c r="BP42" s="7" t="s">
        <v>82</v>
      </c>
      <c r="BQ42" s="6" t="s">
        <v>82</v>
      </c>
      <c r="BR42" s="170"/>
      <c r="BS42" s="66"/>
      <c r="BT42" s="66"/>
      <c r="BU42" s="66"/>
      <c r="BV42" s="66"/>
      <c r="BW42" s="66"/>
      <c r="BX42" s="66"/>
      <c r="BY42" s="66"/>
      <c r="BZ42" s="66"/>
      <c r="CA42" s="66">
        <v>13</v>
      </c>
      <c r="CB42" s="66">
        <v>33</v>
      </c>
      <c r="CC42" s="66">
        <v>61</v>
      </c>
      <c r="CD42" s="66">
        <v>65</v>
      </c>
      <c r="CE42" s="66">
        <v>60</v>
      </c>
      <c r="CF42" s="66">
        <v>74</v>
      </c>
      <c r="CG42" s="237">
        <v>33</v>
      </c>
      <c r="CH42" s="66">
        <v>90</v>
      </c>
      <c r="CI42" s="66">
        <v>54</v>
      </c>
      <c r="CJ42" s="66">
        <v>74</v>
      </c>
      <c r="CK42" s="66">
        <v>90</v>
      </c>
      <c r="CL42" s="66">
        <v>58</v>
      </c>
      <c r="CM42" s="66"/>
      <c r="CN42" s="66"/>
      <c r="CO42" s="66">
        <v>49</v>
      </c>
      <c r="CP42" s="66"/>
      <c r="CQ42" s="66">
        <v>45</v>
      </c>
      <c r="CR42" s="66">
        <v>75</v>
      </c>
      <c r="CS42" s="66">
        <v>4</v>
      </c>
      <c r="CT42" s="66">
        <v>30</v>
      </c>
      <c r="CU42" s="66">
        <v>27</v>
      </c>
      <c r="CV42" s="66"/>
      <c r="CW42" s="66"/>
      <c r="CX42" s="66">
        <v>73</v>
      </c>
      <c r="CY42" s="66"/>
      <c r="CZ42" s="66">
        <v>10</v>
      </c>
      <c r="DA42" s="66">
        <v>12</v>
      </c>
      <c r="DB42" s="66"/>
      <c r="DC42" s="66">
        <v>28</v>
      </c>
      <c r="DD42" s="66">
        <v>13</v>
      </c>
      <c r="DE42" s="66">
        <v>61</v>
      </c>
      <c r="DF42" s="66"/>
      <c r="DG42" s="66"/>
      <c r="DH42" s="70"/>
      <c r="DI42" s="66"/>
      <c r="DJ42" s="256"/>
      <c r="DK42" s="7"/>
      <c r="DL42" s="6"/>
      <c r="DM42" s="186"/>
      <c r="DN42" s="66"/>
      <c r="DO42" s="66"/>
      <c r="DP42" s="66"/>
      <c r="DQ42" s="66"/>
      <c r="DR42" s="66"/>
      <c r="DS42" s="66"/>
      <c r="DT42" s="66"/>
      <c r="DU42" s="66"/>
      <c r="DV42" s="66" t="s">
        <v>85</v>
      </c>
      <c r="DW42" s="66" t="s">
        <v>85</v>
      </c>
      <c r="DX42" s="66" t="s">
        <v>84</v>
      </c>
      <c r="DY42" s="66" t="s">
        <v>84</v>
      </c>
      <c r="DZ42" s="66" t="s">
        <v>84</v>
      </c>
      <c r="EA42" s="66" t="s">
        <v>84</v>
      </c>
      <c r="EB42" s="66" t="s">
        <v>85</v>
      </c>
      <c r="EC42" s="66"/>
      <c r="ED42" s="66" t="s">
        <v>84</v>
      </c>
      <c r="EE42" s="66" t="s">
        <v>84</v>
      </c>
      <c r="EF42" s="66"/>
      <c r="EG42" s="66" t="s">
        <v>84</v>
      </c>
      <c r="EH42" s="66"/>
      <c r="EI42" s="66"/>
      <c r="EJ42" s="66" t="s">
        <v>85</v>
      </c>
      <c r="EK42" s="66"/>
      <c r="EL42" s="66" t="s">
        <v>85</v>
      </c>
      <c r="EM42" s="66" t="s">
        <v>84</v>
      </c>
      <c r="EN42" s="66" t="s">
        <v>85</v>
      </c>
      <c r="EO42" s="66" t="s">
        <v>85</v>
      </c>
      <c r="EP42" s="66" t="s">
        <v>85</v>
      </c>
      <c r="EQ42" s="66"/>
      <c r="ER42" s="66"/>
      <c r="ES42" s="66" t="s">
        <v>84</v>
      </c>
      <c r="ET42" s="66"/>
      <c r="EU42" s="66" t="s">
        <v>85</v>
      </c>
      <c r="EV42" s="66" t="s">
        <v>85</v>
      </c>
      <c r="EW42" s="66"/>
      <c r="EX42" s="66" t="s">
        <v>85</v>
      </c>
      <c r="EY42" s="66" t="s">
        <v>85</v>
      </c>
      <c r="EZ42" s="66" t="s">
        <v>84</v>
      </c>
      <c r="FA42" s="66"/>
      <c r="FB42" s="66"/>
      <c r="FC42" s="70"/>
      <c r="FD42" s="66"/>
      <c r="FE42" s="70"/>
      <c r="FF42" s="7"/>
      <c r="FG42" s="328"/>
      <c r="FH42" s="334">
        <f t="shared" si="33"/>
        <v>1</v>
      </c>
      <c r="FI42" s="253">
        <f t="shared" si="34"/>
        <v>0</v>
      </c>
      <c r="FJ42" s="340">
        <f t="shared" si="35"/>
        <v>0</v>
      </c>
      <c r="FK42" s="95"/>
      <c r="FL42" s="66"/>
      <c r="FM42" s="66"/>
      <c r="FN42" s="66"/>
      <c r="FO42" s="66"/>
      <c r="FP42" s="66"/>
      <c r="FQ42" s="66"/>
      <c r="FR42" s="66"/>
      <c r="FS42" s="66"/>
      <c r="FT42" s="66"/>
      <c r="FU42" s="66"/>
      <c r="FV42" s="66"/>
      <c r="FW42" s="66"/>
      <c r="FX42" s="66"/>
      <c r="FY42" s="66"/>
      <c r="FZ42" s="66"/>
      <c r="GA42" s="201">
        <v>1</v>
      </c>
      <c r="GB42" s="66"/>
      <c r="GC42" s="66"/>
      <c r="GD42" s="66"/>
      <c r="GE42" s="66"/>
      <c r="GF42" s="66"/>
      <c r="GG42" s="66"/>
      <c r="GH42" s="66"/>
      <c r="GI42" s="66"/>
      <c r="GJ42" s="66"/>
      <c r="GK42" s="66"/>
      <c r="GL42" s="66"/>
      <c r="GM42" s="66"/>
      <c r="GN42" s="66"/>
      <c r="GO42" s="66"/>
      <c r="GP42" s="66"/>
      <c r="GQ42" s="66"/>
      <c r="GR42" s="66"/>
      <c r="GS42" s="66"/>
      <c r="GT42" s="225"/>
      <c r="GU42" s="70"/>
      <c r="GV42" s="66"/>
      <c r="GW42" s="66"/>
      <c r="GX42" s="70"/>
      <c r="GY42" s="66"/>
      <c r="GZ42" s="66"/>
      <c r="HA42" s="66"/>
      <c r="HB42" s="66"/>
      <c r="HC42" s="66"/>
      <c r="HD42" s="97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9"/>
      <c r="HQ42" s="9"/>
      <c r="HR42" s="9"/>
      <c r="HS42" s="9"/>
      <c r="HT42" s="9"/>
      <c r="HU42" s="9"/>
      <c r="HV42" s="9"/>
      <c r="HW42" s="9"/>
      <c r="HX42" s="9"/>
      <c r="HY42" s="9"/>
      <c r="HZ42" s="9"/>
      <c r="IA42" s="9"/>
      <c r="IB42" s="9"/>
      <c r="IC42" s="9"/>
      <c r="ID42" s="9"/>
      <c r="IE42" s="9"/>
      <c r="IF42" s="9"/>
      <c r="IG42" s="9"/>
      <c r="IH42" s="9"/>
      <c r="II42" s="9"/>
      <c r="IJ42" s="9"/>
      <c r="IK42" s="9"/>
      <c r="IL42" s="9"/>
      <c r="IM42" s="9"/>
      <c r="IN42" s="9"/>
      <c r="IO42" s="9"/>
      <c r="IP42" s="9"/>
      <c r="IQ42" s="9"/>
      <c r="IR42" s="9"/>
      <c r="IS42" s="9"/>
      <c r="IT42" s="9"/>
      <c r="IU42" s="9"/>
      <c r="IV42" s="9"/>
    </row>
    <row r="43" spans="1:256" s="135" customFormat="1" ht="12.75">
      <c r="A43" s="166" t="s">
        <v>184</v>
      </c>
      <c r="B43" s="124" t="s">
        <v>148</v>
      </c>
      <c r="C43" s="355">
        <f t="shared" si="20"/>
        <v>26</v>
      </c>
      <c r="D43" s="354">
        <f t="shared" si="21"/>
        <v>23</v>
      </c>
      <c r="E43" s="356">
        <f t="shared" si="31"/>
        <v>8</v>
      </c>
      <c r="F43" s="354">
        <f t="shared" si="32"/>
        <v>13</v>
      </c>
      <c r="G43" s="354">
        <f t="shared" si="22"/>
        <v>3</v>
      </c>
      <c r="H43" s="356">
        <f t="shared" si="23"/>
        <v>0</v>
      </c>
      <c r="I43" s="352">
        <f t="shared" si="24"/>
        <v>1878</v>
      </c>
      <c r="J43" s="129">
        <f t="shared" si="13"/>
        <v>72.23076923076923</v>
      </c>
      <c r="K43" s="129">
        <f>ABS(I43*100/I1)</f>
        <v>45.36231884057971</v>
      </c>
      <c r="L43" s="128">
        <v>27</v>
      </c>
      <c r="M43" s="128">
        <f t="shared" si="25"/>
        <v>26</v>
      </c>
      <c r="N43" s="128">
        <f>SUM(O43:Q43)</f>
        <v>1</v>
      </c>
      <c r="O43" s="128">
        <f>COUNTIF(X43:BQ43,"DT")</f>
        <v>1</v>
      </c>
      <c r="P43" s="128">
        <f>COUNTIF(X43:BQ43,"L")</f>
        <v>0</v>
      </c>
      <c r="Q43" s="128">
        <f>COUNTIF(X43:BQ43,"S")</f>
        <v>0</v>
      </c>
      <c r="R43" s="130">
        <f t="shared" si="14"/>
        <v>4</v>
      </c>
      <c r="S43" s="127">
        <f t="shared" si="15"/>
        <v>0</v>
      </c>
      <c r="T43" s="127">
        <f t="shared" si="16"/>
        <v>0</v>
      </c>
      <c r="U43" s="127">
        <f>SUM(S43:T43)</f>
        <v>0</v>
      </c>
      <c r="V43" s="131">
        <f>GOLS!C43</f>
        <v>2</v>
      </c>
      <c r="W43" s="93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 t="s">
        <v>81</v>
      </c>
      <c r="AR43" s="66" t="s">
        <v>79</v>
      </c>
      <c r="AS43" s="66" t="s">
        <v>79</v>
      </c>
      <c r="AT43" s="66" t="s">
        <v>79</v>
      </c>
      <c r="AU43" s="66" t="s">
        <v>79</v>
      </c>
      <c r="AV43" s="66" t="s">
        <v>79</v>
      </c>
      <c r="AW43" s="66" t="s">
        <v>78</v>
      </c>
      <c r="AX43" s="66" t="s">
        <v>79</v>
      </c>
      <c r="AY43" s="66" t="s">
        <v>78</v>
      </c>
      <c r="AZ43" s="66" t="s">
        <v>78</v>
      </c>
      <c r="BA43" s="66" t="s">
        <v>79</v>
      </c>
      <c r="BB43" s="66" t="s">
        <v>79</v>
      </c>
      <c r="BC43" s="66" t="s">
        <v>79</v>
      </c>
      <c r="BD43" s="66" t="s">
        <v>79</v>
      </c>
      <c r="BE43" s="66" t="s">
        <v>79</v>
      </c>
      <c r="BF43" s="66" t="s">
        <v>79</v>
      </c>
      <c r="BG43" s="66" t="s">
        <v>79</v>
      </c>
      <c r="BH43" s="66" t="s">
        <v>79</v>
      </c>
      <c r="BI43" s="66" t="s">
        <v>79</v>
      </c>
      <c r="BJ43" s="66" t="s">
        <v>79</v>
      </c>
      <c r="BK43" s="66" t="s">
        <v>79</v>
      </c>
      <c r="BL43" s="66" t="s">
        <v>79</v>
      </c>
      <c r="BM43" s="70" t="s">
        <v>79</v>
      </c>
      <c r="BN43" s="66" t="s">
        <v>79</v>
      </c>
      <c r="BO43" s="256" t="s">
        <v>79</v>
      </c>
      <c r="BP43" s="7" t="s">
        <v>79</v>
      </c>
      <c r="BQ43" s="6" t="s">
        <v>79</v>
      </c>
      <c r="BR43" s="170"/>
      <c r="BS43" s="66"/>
      <c r="BT43" s="66"/>
      <c r="BU43" s="66"/>
      <c r="BV43" s="66"/>
      <c r="BW43" s="66"/>
      <c r="BX43" s="66"/>
      <c r="BY43" s="66"/>
      <c r="BZ43" s="66"/>
      <c r="CA43" s="66"/>
      <c r="CB43" s="66"/>
      <c r="CC43" s="237"/>
      <c r="CD43" s="237"/>
      <c r="CE43" s="237"/>
      <c r="CF43" s="237"/>
      <c r="CG43" s="237"/>
      <c r="CH43" s="237"/>
      <c r="CI43" s="237"/>
      <c r="CJ43" s="237"/>
      <c r="CK43" s="237"/>
      <c r="CL43" s="237"/>
      <c r="CM43" s="66">
        <v>49</v>
      </c>
      <c r="CN43" s="66">
        <v>83</v>
      </c>
      <c r="CO43" s="66">
        <v>90</v>
      </c>
      <c r="CP43" s="66">
        <v>83</v>
      </c>
      <c r="CQ43" s="66">
        <v>90</v>
      </c>
      <c r="CR43" s="66">
        <v>29</v>
      </c>
      <c r="CS43" s="66">
        <v>64</v>
      </c>
      <c r="CT43" s="66">
        <v>12</v>
      </c>
      <c r="CU43" s="66">
        <v>28</v>
      </c>
      <c r="CV43" s="66">
        <v>90</v>
      </c>
      <c r="CW43" s="66">
        <v>71</v>
      </c>
      <c r="CX43" s="66">
        <v>90</v>
      </c>
      <c r="CY43" s="66">
        <v>90</v>
      </c>
      <c r="CZ43" s="66">
        <v>90</v>
      </c>
      <c r="DA43" s="66">
        <v>78</v>
      </c>
      <c r="DB43" s="66">
        <v>75</v>
      </c>
      <c r="DC43" s="66">
        <v>66</v>
      </c>
      <c r="DD43" s="66">
        <v>83</v>
      </c>
      <c r="DE43" s="66">
        <v>55</v>
      </c>
      <c r="DF43" s="66">
        <v>90</v>
      </c>
      <c r="DG43" s="66">
        <v>90</v>
      </c>
      <c r="DH43" s="70">
        <v>72</v>
      </c>
      <c r="DI43" s="66">
        <v>62</v>
      </c>
      <c r="DJ43" s="256">
        <v>85</v>
      </c>
      <c r="DK43" s="7">
        <v>73</v>
      </c>
      <c r="DL43" s="6">
        <v>90</v>
      </c>
      <c r="DM43" s="186"/>
      <c r="DN43" s="66"/>
      <c r="DO43" s="66"/>
      <c r="DP43" s="66"/>
      <c r="DQ43" s="66"/>
      <c r="DR43" s="66"/>
      <c r="DS43" s="66"/>
      <c r="DT43" s="66"/>
      <c r="DU43" s="66"/>
      <c r="DV43" s="66"/>
      <c r="DW43" s="66"/>
      <c r="DX43" s="66"/>
      <c r="DY43" s="66"/>
      <c r="DZ43" s="66"/>
      <c r="EA43" s="66"/>
      <c r="EB43" s="66"/>
      <c r="EC43" s="66"/>
      <c r="ED43" s="66"/>
      <c r="EE43" s="66"/>
      <c r="EF43" s="66"/>
      <c r="EG43" s="66"/>
      <c r="EH43" s="66" t="s">
        <v>84</v>
      </c>
      <c r="EI43" s="66" t="s">
        <v>84</v>
      </c>
      <c r="EJ43" s="66"/>
      <c r="EK43" s="66" t="s">
        <v>84</v>
      </c>
      <c r="EL43" s="66"/>
      <c r="EM43" s="66" t="s">
        <v>85</v>
      </c>
      <c r="EN43" s="66" t="s">
        <v>84</v>
      </c>
      <c r="EO43" s="66" t="s">
        <v>85</v>
      </c>
      <c r="EP43" s="66" t="s">
        <v>85</v>
      </c>
      <c r="EQ43" s="66"/>
      <c r="ER43" s="66" t="s">
        <v>84</v>
      </c>
      <c r="ES43" s="66"/>
      <c r="ET43" s="66"/>
      <c r="EU43" s="66"/>
      <c r="EV43" s="66" t="s">
        <v>84</v>
      </c>
      <c r="EW43" s="66" t="s">
        <v>84</v>
      </c>
      <c r="EX43" s="66" t="s">
        <v>84</v>
      </c>
      <c r="EY43" s="66" t="s">
        <v>84</v>
      </c>
      <c r="EZ43" s="66" t="s">
        <v>84</v>
      </c>
      <c r="FA43" s="66"/>
      <c r="FB43" s="66"/>
      <c r="FC43" s="70" t="s">
        <v>84</v>
      </c>
      <c r="FD43" s="66" t="s">
        <v>84</v>
      </c>
      <c r="FE43" s="70" t="s">
        <v>84</v>
      </c>
      <c r="FF43" s="7" t="s">
        <v>84</v>
      </c>
      <c r="FG43" s="328"/>
      <c r="FH43" s="334">
        <f t="shared" si="33"/>
        <v>4</v>
      </c>
      <c r="FI43" s="253">
        <f t="shared" si="34"/>
        <v>0</v>
      </c>
      <c r="FJ43" s="340">
        <f t="shared" si="35"/>
        <v>0</v>
      </c>
      <c r="FK43" s="95"/>
      <c r="FL43" s="66"/>
      <c r="FM43" s="66"/>
      <c r="FN43" s="66"/>
      <c r="FO43" s="66"/>
      <c r="FP43" s="66"/>
      <c r="FQ43" s="66"/>
      <c r="FR43" s="66"/>
      <c r="FS43" s="66"/>
      <c r="FT43" s="66"/>
      <c r="FU43" s="66"/>
      <c r="FV43" s="66"/>
      <c r="FW43" s="66"/>
      <c r="FX43" s="66"/>
      <c r="FY43" s="66"/>
      <c r="FZ43" s="66"/>
      <c r="GA43" s="66"/>
      <c r="GB43" s="66"/>
      <c r="GC43" s="66"/>
      <c r="GD43" s="66"/>
      <c r="GE43" s="201">
        <v>1</v>
      </c>
      <c r="GF43" s="66"/>
      <c r="GG43" s="66"/>
      <c r="GH43" s="66"/>
      <c r="GI43" s="66"/>
      <c r="GJ43" s="66"/>
      <c r="GK43" s="66"/>
      <c r="GL43" s="66"/>
      <c r="GM43" s="66"/>
      <c r="GN43" s="66"/>
      <c r="GO43" s="66"/>
      <c r="GP43" s="66"/>
      <c r="GQ43" s="66"/>
      <c r="GR43" s="66"/>
      <c r="GS43" s="66"/>
      <c r="GT43" s="66"/>
      <c r="GU43" s="70"/>
      <c r="GV43" s="201">
        <v>1</v>
      </c>
      <c r="GW43" s="66"/>
      <c r="GX43" s="70"/>
      <c r="GY43" s="66"/>
      <c r="GZ43" s="66"/>
      <c r="HA43" s="66"/>
      <c r="HB43" s="66"/>
      <c r="HC43" s="201">
        <v>1</v>
      </c>
      <c r="HD43" s="201">
        <v>1</v>
      </c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9"/>
      <c r="HQ43" s="9"/>
      <c r="HR43" s="9"/>
      <c r="HS43" s="9"/>
      <c r="HT43" s="9"/>
      <c r="HU43" s="9"/>
      <c r="HV43" s="9"/>
      <c r="HW43" s="9"/>
      <c r="HX43" s="9"/>
      <c r="HY43" s="9"/>
      <c r="HZ43" s="9"/>
      <c r="IA43" s="9"/>
      <c r="IB43" s="9"/>
      <c r="IC43" s="9"/>
      <c r="ID43" s="9"/>
      <c r="IE43" s="9"/>
      <c r="IF43" s="9"/>
      <c r="IG43" s="9"/>
      <c r="IH43" s="9"/>
      <c r="II43" s="9"/>
      <c r="IJ43" s="9"/>
      <c r="IK43" s="9"/>
      <c r="IL43" s="9"/>
      <c r="IM43" s="9"/>
      <c r="IN43" s="9"/>
      <c r="IO43" s="9"/>
      <c r="IP43" s="9"/>
      <c r="IQ43" s="9"/>
      <c r="IR43" s="9"/>
      <c r="IS43" s="9"/>
      <c r="IT43" s="9"/>
      <c r="IU43" s="9"/>
      <c r="IV43" s="9"/>
    </row>
    <row r="44" spans="1:256" ht="12.75" customHeight="1" hidden="1">
      <c r="A44" s="166"/>
      <c r="B44" s="124"/>
      <c r="C44" s="125">
        <f aca="true" t="shared" si="36" ref="C44:C59">COUNT(BS44:DJ44)</f>
        <v>0</v>
      </c>
      <c r="D44" s="126">
        <f aca="true" t="shared" si="37" ref="D44:D61">COUNTIF(X44:BO44,"T")</f>
        <v>0</v>
      </c>
      <c r="E44" s="127">
        <f t="shared" si="31"/>
        <v>0</v>
      </c>
      <c r="F44" s="126">
        <f t="shared" si="32"/>
        <v>0</v>
      </c>
      <c r="G44" s="15">
        <f t="shared" si="22"/>
        <v>0</v>
      </c>
      <c r="H44" s="127">
        <f aca="true" t="shared" si="38" ref="H44:H61">COUNTIF(BS44:DJ44,"S")</f>
        <v>0</v>
      </c>
      <c r="I44" s="128">
        <f aca="true" t="shared" si="39" ref="I44:I59">SUM(BS44:DJ44)</f>
        <v>0</v>
      </c>
      <c r="J44" s="129" t="e">
        <f aca="true" t="shared" si="40" ref="J44:J55">ABS(I44/C44)</f>
        <v>#DIV/0!</v>
      </c>
      <c r="K44" s="129">
        <f>ABS(I44*100/I1)</f>
        <v>0</v>
      </c>
      <c r="L44" s="128">
        <f>K1</f>
        <v>46</v>
      </c>
      <c r="M44" s="128">
        <f t="shared" si="25"/>
        <v>0</v>
      </c>
      <c r="N44" s="128">
        <f>SUM(O44:Q44)</f>
        <v>0</v>
      </c>
      <c r="O44" s="128">
        <f>COUNTIF(X44:BQ44,"DT")</f>
        <v>0</v>
      </c>
      <c r="P44" s="128">
        <f>COUNTIF(X44:BQ44,"L")</f>
        <v>0</v>
      </c>
      <c r="Q44" s="128">
        <f>COUNTIF(X44:BQ44,"S")</f>
        <v>0</v>
      </c>
      <c r="R44" s="130">
        <f t="shared" si="14"/>
        <v>0</v>
      </c>
      <c r="S44" s="127">
        <f t="shared" si="15"/>
        <v>0</v>
      </c>
      <c r="T44" s="127">
        <f t="shared" si="16"/>
        <v>0</v>
      </c>
      <c r="U44" s="127">
        <f aca="true" t="shared" si="41" ref="U44:U66">SUM(S44:T44)</f>
        <v>0</v>
      </c>
      <c r="V44" s="131">
        <f>GOLS!C44</f>
        <v>1</v>
      </c>
      <c r="W44" s="93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J44" s="95"/>
      <c r="AK44" s="95"/>
      <c r="AL44" s="95"/>
      <c r="AM44" s="95"/>
      <c r="AN44" s="95"/>
      <c r="AO44" s="95"/>
      <c r="AP44" s="95"/>
      <c r="AQ44" s="95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BM44" s="70"/>
      <c r="BN44" s="66"/>
      <c r="BO44" s="70"/>
      <c r="BP44" s="123"/>
      <c r="BQ44" s="6"/>
      <c r="BR44" s="170"/>
      <c r="BS44" s="95"/>
      <c r="BT44" s="95"/>
      <c r="BU44" s="95"/>
      <c r="BV44" s="95"/>
      <c r="BW44" s="95"/>
      <c r="BX44" s="95"/>
      <c r="BY44" s="95"/>
      <c r="BZ44" s="95"/>
      <c r="CA44" s="95"/>
      <c r="CB44" s="95"/>
      <c r="CC44" s="239"/>
      <c r="CD44" s="239"/>
      <c r="CE44" s="239"/>
      <c r="CF44" s="239"/>
      <c r="CG44" s="239"/>
      <c r="CH44" s="239"/>
      <c r="CI44" s="239"/>
      <c r="CJ44" s="239"/>
      <c r="CK44" s="239"/>
      <c r="CL44" s="239"/>
      <c r="CM44" s="237"/>
      <c r="CN44" s="237"/>
      <c r="CO44" s="237"/>
      <c r="CP44" s="237"/>
      <c r="CQ44" s="237"/>
      <c r="CR44" s="237"/>
      <c r="CS44" s="237"/>
      <c r="CT44" s="237"/>
      <c r="CU44" s="237"/>
      <c r="CV44" s="237"/>
      <c r="CW44" s="237"/>
      <c r="CX44" s="237"/>
      <c r="CY44" s="237"/>
      <c r="CZ44" s="237"/>
      <c r="DA44" s="237"/>
      <c r="DB44" s="237"/>
      <c r="DC44" s="237"/>
      <c r="DD44" s="237"/>
      <c r="DE44" s="237"/>
      <c r="DF44" s="237"/>
      <c r="DG44" s="237"/>
      <c r="DH44" s="238"/>
      <c r="DI44" s="237"/>
      <c r="DJ44" s="238"/>
      <c r="DK44" s="123"/>
      <c r="DL44" s="6"/>
      <c r="DM44" s="186"/>
      <c r="DN44" s="95"/>
      <c r="DO44" s="95"/>
      <c r="DP44" s="95"/>
      <c r="DQ44" s="95"/>
      <c r="DR44" s="95"/>
      <c r="DS44" s="95"/>
      <c r="DT44" s="95"/>
      <c r="DU44" s="95"/>
      <c r="DV44" s="95"/>
      <c r="DW44" s="95"/>
      <c r="DX44" s="95"/>
      <c r="DY44" s="95"/>
      <c r="DZ44" s="95"/>
      <c r="EA44" s="95"/>
      <c r="EB44" s="95"/>
      <c r="EC44" s="95"/>
      <c r="ED44" s="95"/>
      <c r="EE44" s="95"/>
      <c r="EF44" s="95"/>
      <c r="EG44" s="95"/>
      <c r="EH44" s="66"/>
      <c r="EI44" s="66"/>
      <c r="EJ44" s="66"/>
      <c r="EK44" s="66"/>
      <c r="EL44" s="66"/>
      <c r="EM44" s="66"/>
      <c r="EN44" s="66"/>
      <c r="EO44" s="66"/>
      <c r="EP44" s="66"/>
      <c r="EQ44" s="66"/>
      <c r="ER44" s="66"/>
      <c r="ES44" s="66"/>
      <c r="ET44" s="66"/>
      <c r="EU44" s="66"/>
      <c r="EV44" s="66"/>
      <c r="EW44" s="66"/>
      <c r="EX44" s="66"/>
      <c r="EY44" s="66"/>
      <c r="EZ44" s="66"/>
      <c r="FA44" s="66"/>
      <c r="FB44" s="66"/>
      <c r="FC44" s="70"/>
      <c r="FD44" s="66"/>
      <c r="FE44" s="70"/>
      <c r="FF44" s="123"/>
      <c r="FG44" s="328"/>
      <c r="FH44" s="334">
        <f t="shared" si="33"/>
        <v>0</v>
      </c>
      <c r="FI44" s="253">
        <f t="shared" si="34"/>
        <v>0</v>
      </c>
      <c r="FJ44" s="340">
        <f t="shared" si="35"/>
        <v>0</v>
      </c>
      <c r="FK44" s="95"/>
      <c r="FL44" s="95"/>
      <c r="FM44" s="95"/>
      <c r="FN44" s="95"/>
      <c r="FO44" s="95"/>
      <c r="FP44" s="95"/>
      <c r="FQ44" s="95"/>
      <c r="FR44" s="95"/>
      <c r="FS44" s="95"/>
      <c r="FT44" s="95"/>
      <c r="FU44" s="95"/>
      <c r="FV44" s="95"/>
      <c r="FW44" s="95"/>
      <c r="FX44" s="95"/>
      <c r="FY44" s="95"/>
      <c r="FZ44" s="95"/>
      <c r="GA44" s="95"/>
      <c r="GB44" s="95"/>
      <c r="GC44" s="95"/>
      <c r="GD44" s="95"/>
      <c r="GE44" s="95"/>
      <c r="GF44" s="95"/>
      <c r="GG44" s="95"/>
      <c r="GH44" s="95"/>
      <c r="GI44" s="95"/>
      <c r="GJ44" s="95"/>
      <c r="GK44" s="95"/>
      <c r="GL44" s="95"/>
      <c r="GM44" s="95"/>
      <c r="GN44" s="95"/>
      <c r="GO44" s="95"/>
      <c r="GP44" s="95"/>
      <c r="GQ44" s="95"/>
      <c r="GR44" s="95"/>
      <c r="GS44" s="66"/>
      <c r="GT44" s="95"/>
      <c r="GU44" s="70"/>
      <c r="GV44" s="66"/>
      <c r="GW44" s="66"/>
      <c r="GX44" s="70"/>
      <c r="GY44" s="66"/>
      <c r="GZ44" s="66"/>
      <c r="HA44" s="66"/>
      <c r="HB44" s="66"/>
      <c r="HC44" s="66"/>
      <c r="HD44" s="97"/>
      <c r="HE44" s="265"/>
      <c r="HF44" s="265"/>
      <c r="HG44" s="265"/>
      <c r="HH44" s="265"/>
      <c r="HI44" s="265"/>
      <c r="HJ44" s="265"/>
      <c r="HK44" s="265"/>
      <c r="HL44" s="265"/>
      <c r="HM44" s="265"/>
      <c r="HN44" s="265"/>
      <c r="HO44" s="265"/>
      <c r="HP44" s="265"/>
      <c r="HQ44" s="265"/>
      <c r="HR44" s="265"/>
      <c r="HS44" s="265"/>
      <c r="HT44" s="265"/>
      <c r="HU44" s="265"/>
      <c r="HV44" s="265"/>
      <c r="HW44" s="265"/>
      <c r="HX44" s="265"/>
      <c r="HY44" s="265"/>
      <c r="HZ44" s="265"/>
      <c r="IA44" s="265"/>
      <c r="IB44" s="265"/>
      <c r="IC44" s="265"/>
      <c r="ID44" s="265"/>
      <c r="IE44" s="265"/>
      <c r="IF44" s="265"/>
      <c r="IG44" s="9"/>
      <c r="IH44" s="9"/>
      <c r="II44" s="9"/>
      <c r="IJ44" s="9"/>
      <c r="IK44" s="265"/>
      <c r="IL44" s="265"/>
      <c r="IM44" s="265"/>
      <c r="IN44" s="265"/>
      <c r="IO44" s="265"/>
      <c r="IP44" s="265"/>
      <c r="IQ44" s="265"/>
      <c r="IR44" s="265"/>
      <c r="IS44" s="265"/>
      <c r="IT44" s="265"/>
      <c r="IU44" s="265"/>
      <c r="IV44" s="265"/>
    </row>
    <row r="45" spans="1:256" ht="13.5" customHeight="1" hidden="1">
      <c r="A45" s="167"/>
      <c r="B45" s="124"/>
      <c r="C45" s="125">
        <f t="shared" si="36"/>
        <v>0</v>
      </c>
      <c r="D45" s="126">
        <f t="shared" si="37"/>
        <v>0</v>
      </c>
      <c r="E45" s="127">
        <f t="shared" si="31"/>
        <v>0</v>
      </c>
      <c r="F45" s="126">
        <f t="shared" si="32"/>
        <v>0</v>
      </c>
      <c r="G45" s="15">
        <f t="shared" si="22"/>
        <v>0</v>
      </c>
      <c r="H45" s="127">
        <f t="shared" si="38"/>
        <v>0</v>
      </c>
      <c r="I45" s="128">
        <f t="shared" si="39"/>
        <v>0</v>
      </c>
      <c r="J45" s="129" t="e">
        <f t="shared" si="40"/>
        <v>#DIV/0!</v>
      </c>
      <c r="K45" s="129">
        <f>ABS(I45*100/I1)</f>
        <v>0</v>
      </c>
      <c r="L45" s="128">
        <f>K1</f>
        <v>46</v>
      </c>
      <c r="M45" s="128">
        <f t="shared" si="25"/>
        <v>0</v>
      </c>
      <c r="N45" s="128">
        <f>SUM(O45:Q45)</f>
        <v>0</v>
      </c>
      <c r="O45" s="128">
        <f>COUNTIF(X45:BQ45,"DT")</f>
        <v>0</v>
      </c>
      <c r="P45" s="128">
        <f>COUNTIF(X45:BQ45,"L")</f>
        <v>0</v>
      </c>
      <c r="Q45" s="128">
        <f>COUNTIF(X45:BQ45,"S")</f>
        <v>0</v>
      </c>
      <c r="R45" s="130">
        <f t="shared" si="14"/>
        <v>0</v>
      </c>
      <c r="S45" s="127">
        <f t="shared" si="15"/>
        <v>0</v>
      </c>
      <c r="T45" s="127">
        <f t="shared" si="16"/>
        <v>0</v>
      </c>
      <c r="U45" s="127">
        <f t="shared" si="41"/>
        <v>0</v>
      </c>
      <c r="V45" s="131">
        <f>GOLS!C45</f>
        <v>0</v>
      </c>
      <c r="W45" s="93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70"/>
      <c r="BN45" s="66"/>
      <c r="BO45" s="70"/>
      <c r="BP45" s="123"/>
      <c r="BQ45" s="6"/>
      <c r="BR45" s="170"/>
      <c r="BS45" s="95"/>
      <c r="BT45" s="95"/>
      <c r="BU45" s="95"/>
      <c r="BV45" s="95"/>
      <c r="BW45" s="95"/>
      <c r="BX45" s="95"/>
      <c r="BY45" s="95"/>
      <c r="BZ45" s="95"/>
      <c r="CA45" s="95"/>
      <c r="CB45" s="95"/>
      <c r="CC45" s="239"/>
      <c r="CD45" s="239"/>
      <c r="CE45" s="239"/>
      <c r="CF45" s="239"/>
      <c r="CG45" s="239"/>
      <c r="CH45" s="239"/>
      <c r="CI45" s="239"/>
      <c r="CJ45" s="239"/>
      <c r="CK45" s="239"/>
      <c r="CL45" s="239"/>
      <c r="CM45" s="237"/>
      <c r="CN45" s="237"/>
      <c r="CO45" s="237"/>
      <c r="CP45" s="237"/>
      <c r="CQ45" s="237"/>
      <c r="CR45" s="237"/>
      <c r="CS45" s="237"/>
      <c r="CT45" s="237"/>
      <c r="CU45" s="237"/>
      <c r="CV45" s="237"/>
      <c r="CW45" s="237"/>
      <c r="CX45" s="237"/>
      <c r="CY45" s="237"/>
      <c r="CZ45" s="237"/>
      <c r="DA45" s="237"/>
      <c r="DB45" s="237"/>
      <c r="DC45" s="237"/>
      <c r="DD45" s="237"/>
      <c r="DE45" s="237"/>
      <c r="DF45" s="237"/>
      <c r="DG45" s="237"/>
      <c r="DH45" s="238"/>
      <c r="DI45" s="237"/>
      <c r="DJ45" s="238"/>
      <c r="DK45" s="123"/>
      <c r="DL45" s="6"/>
      <c r="DM45" s="186"/>
      <c r="DN45" s="95"/>
      <c r="DO45" s="95"/>
      <c r="DP45" s="95"/>
      <c r="DQ45" s="95"/>
      <c r="DR45" s="95"/>
      <c r="DS45" s="95"/>
      <c r="DT45" s="95"/>
      <c r="DU45" s="95"/>
      <c r="DV45" s="95"/>
      <c r="DW45" s="95"/>
      <c r="DX45" s="95"/>
      <c r="DY45" s="95"/>
      <c r="DZ45" s="95"/>
      <c r="EA45" s="95"/>
      <c r="EB45" s="95"/>
      <c r="EC45" s="95"/>
      <c r="ED45" s="95"/>
      <c r="EE45" s="95"/>
      <c r="EF45" s="95"/>
      <c r="EG45" s="95"/>
      <c r="EH45" s="66"/>
      <c r="EI45" s="66"/>
      <c r="EJ45" s="66"/>
      <c r="EK45" s="66"/>
      <c r="EL45" s="66"/>
      <c r="EM45" s="66"/>
      <c r="EN45" s="66"/>
      <c r="EO45" s="66"/>
      <c r="EP45" s="66"/>
      <c r="EQ45" s="66"/>
      <c r="ER45" s="66"/>
      <c r="ES45" s="66"/>
      <c r="ET45" s="66"/>
      <c r="EU45" s="66"/>
      <c r="EV45" s="66"/>
      <c r="EW45" s="66"/>
      <c r="EX45" s="66"/>
      <c r="EY45" s="66"/>
      <c r="EZ45" s="66"/>
      <c r="FA45" s="66"/>
      <c r="FB45" s="66"/>
      <c r="FC45" s="70"/>
      <c r="FD45" s="66"/>
      <c r="FE45" s="70"/>
      <c r="FF45" s="123"/>
      <c r="FG45" s="328"/>
      <c r="FH45" s="334">
        <f t="shared" si="33"/>
        <v>0</v>
      </c>
      <c r="FI45" s="253">
        <f t="shared" si="34"/>
        <v>0</v>
      </c>
      <c r="FJ45" s="340">
        <f t="shared" si="35"/>
        <v>0</v>
      </c>
      <c r="FK45" s="95"/>
      <c r="FL45" s="95"/>
      <c r="FM45" s="95"/>
      <c r="FN45" s="95"/>
      <c r="FO45" s="95"/>
      <c r="FP45" s="95"/>
      <c r="FQ45" s="95"/>
      <c r="FR45" s="95"/>
      <c r="FS45" s="95"/>
      <c r="FT45" s="95"/>
      <c r="FU45" s="95"/>
      <c r="FV45" s="95"/>
      <c r="FW45" s="95"/>
      <c r="FX45" s="95"/>
      <c r="FY45" s="95"/>
      <c r="FZ45" s="95"/>
      <c r="GA45" s="95"/>
      <c r="GB45" s="95"/>
      <c r="GC45" s="95"/>
      <c r="GD45" s="95"/>
      <c r="GE45" s="95"/>
      <c r="GF45" s="95"/>
      <c r="GG45" s="95"/>
      <c r="GH45" s="95"/>
      <c r="GI45" s="95"/>
      <c r="GJ45" s="95"/>
      <c r="GK45" s="95"/>
      <c r="GL45" s="95"/>
      <c r="GM45" s="95"/>
      <c r="GN45" s="95"/>
      <c r="GO45" s="95"/>
      <c r="GP45" s="95"/>
      <c r="GQ45" s="95"/>
      <c r="GR45" s="95"/>
      <c r="GS45" s="95"/>
      <c r="GT45" s="95"/>
      <c r="GU45" s="70"/>
      <c r="GV45" s="66"/>
      <c r="GW45" s="66"/>
      <c r="GX45" s="70"/>
      <c r="GY45" s="66"/>
      <c r="GZ45" s="66"/>
      <c r="HA45" s="66"/>
      <c r="HB45" s="66"/>
      <c r="HC45" s="66"/>
      <c r="HD45" s="97"/>
      <c r="HE45" s="265"/>
      <c r="HF45" s="265"/>
      <c r="HG45" s="265"/>
      <c r="HH45" s="265"/>
      <c r="HI45" s="265"/>
      <c r="HJ45" s="265"/>
      <c r="HK45" s="265"/>
      <c r="HL45" s="265"/>
      <c r="HM45" s="265"/>
      <c r="HN45" s="265"/>
      <c r="HO45" s="265"/>
      <c r="HP45" s="265"/>
      <c r="HQ45" s="265"/>
      <c r="HR45" s="265"/>
      <c r="HS45" s="265"/>
      <c r="HT45" s="265"/>
      <c r="HU45" s="265"/>
      <c r="HV45" s="265"/>
      <c r="HW45" s="265"/>
      <c r="HX45" s="265"/>
      <c r="HY45" s="265"/>
      <c r="HZ45" s="265"/>
      <c r="IA45" s="265"/>
      <c r="IB45" s="265"/>
      <c r="IC45" s="265"/>
      <c r="ID45" s="265"/>
      <c r="IE45" s="265"/>
      <c r="IF45" s="265"/>
      <c r="IG45" s="9"/>
      <c r="IH45" s="9"/>
      <c r="II45" s="9"/>
      <c r="IJ45" s="9"/>
      <c r="IK45" s="265"/>
      <c r="IL45" s="265"/>
      <c r="IM45" s="265"/>
      <c r="IN45" s="265"/>
      <c r="IO45" s="265"/>
      <c r="IP45" s="265"/>
      <c r="IQ45" s="265"/>
      <c r="IR45" s="265"/>
      <c r="IS45" s="265"/>
      <c r="IT45" s="265"/>
      <c r="IU45" s="265"/>
      <c r="IV45" s="265"/>
    </row>
    <row r="46" spans="1:256" s="134" customFormat="1" ht="12.75" customHeight="1" hidden="1">
      <c r="A46" s="165"/>
      <c r="B46" s="124"/>
      <c r="C46" s="125">
        <f t="shared" si="36"/>
        <v>0</v>
      </c>
      <c r="D46" s="126">
        <f t="shared" si="37"/>
        <v>0</v>
      </c>
      <c r="E46" s="127">
        <f t="shared" si="31"/>
        <v>0</v>
      </c>
      <c r="F46" s="126">
        <f t="shared" si="32"/>
        <v>0</v>
      </c>
      <c r="G46" s="15">
        <f t="shared" si="22"/>
        <v>0</v>
      </c>
      <c r="H46" s="127">
        <f t="shared" si="38"/>
        <v>0</v>
      </c>
      <c r="I46" s="128">
        <f t="shared" si="39"/>
        <v>0</v>
      </c>
      <c r="J46" s="129" t="e">
        <f t="shared" si="40"/>
        <v>#DIV/0!</v>
      </c>
      <c r="K46" s="129">
        <f>ABS(I46*100/I1)</f>
        <v>0</v>
      </c>
      <c r="L46" s="128">
        <f>K1</f>
        <v>46</v>
      </c>
      <c r="M46" s="128">
        <f t="shared" si="25"/>
        <v>0</v>
      </c>
      <c r="N46" s="128">
        <f>SUM(O46:Q46)</f>
        <v>0</v>
      </c>
      <c r="O46" s="128">
        <f>COUNTIF(X46:BQ46,"DT")</f>
        <v>0</v>
      </c>
      <c r="P46" s="128">
        <f>COUNTIF(X46:BQ46,"L")</f>
        <v>0</v>
      </c>
      <c r="Q46" s="128">
        <f>COUNTIF(X46:BQ46,"S")</f>
        <v>0</v>
      </c>
      <c r="R46" s="130">
        <f t="shared" si="14"/>
        <v>0</v>
      </c>
      <c r="S46" s="127">
        <f t="shared" si="15"/>
        <v>0</v>
      </c>
      <c r="T46" s="127">
        <f t="shared" si="16"/>
        <v>0</v>
      </c>
      <c r="U46" s="127">
        <f t="shared" si="41"/>
        <v>0</v>
      </c>
      <c r="V46" s="131">
        <f>GOLS!C46</f>
        <v>0</v>
      </c>
      <c r="W46" s="93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6"/>
      <c r="BM46" s="70"/>
      <c r="BN46" s="66"/>
      <c r="BO46" s="70"/>
      <c r="BP46" s="319"/>
      <c r="BQ46" s="320"/>
      <c r="BR46" s="171"/>
      <c r="BS46" s="95"/>
      <c r="BT46" s="95"/>
      <c r="BU46" s="95"/>
      <c r="BV46" s="95"/>
      <c r="BW46" s="95"/>
      <c r="BX46" s="95"/>
      <c r="BY46" s="95"/>
      <c r="BZ46" s="95"/>
      <c r="CA46" s="95"/>
      <c r="CB46" s="95"/>
      <c r="CC46" s="239"/>
      <c r="CD46" s="239"/>
      <c r="CE46" s="239"/>
      <c r="CF46" s="239"/>
      <c r="CG46" s="239"/>
      <c r="CH46" s="239"/>
      <c r="CI46" s="239"/>
      <c r="CJ46" s="239"/>
      <c r="CK46" s="239"/>
      <c r="CL46" s="237"/>
      <c r="CM46" s="237"/>
      <c r="CN46" s="237"/>
      <c r="CO46" s="237"/>
      <c r="CP46" s="237"/>
      <c r="CQ46" s="237"/>
      <c r="CR46" s="237"/>
      <c r="CS46" s="237"/>
      <c r="CT46" s="237"/>
      <c r="CU46" s="237"/>
      <c r="CV46" s="237"/>
      <c r="CW46" s="237"/>
      <c r="CX46" s="237"/>
      <c r="CY46" s="237"/>
      <c r="CZ46" s="237"/>
      <c r="DA46" s="237"/>
      <c r="DB46" s="237"/>
      <c r="DC46" s="237"/>
      <c r="DD46" s="237"/>
      <c r="DE46" s="237"/>
      <c r="DF46" s="237"/>
      <c r="DG46" s="237"/>
      <c r="DH46" s="238"/>
      <c r="DI46" s="237"/>
      <c r="DJ46" s="238"/>
      <c r="DK46" s="319"/>
      <c r="DL46" s="320"/>
      <c r="DM46" s="93"/>
      <c r="DN46" s="95"/>
      <c r="DO46" s="95"/>
      <c r="DP46" s="95"/>
      <c r="DQ46" s="95"/>
      <c r="DR46" s="95"/>
      <c r="DS46" s="95"/>
      <c r="DT46" s="95"/>
      <c r="DU46" s="95"/>
      <c r="DV46" s="95"/>
      <c r="DW46" s="95"/>
      <c r="DX46" s="95"/>
      <c r="DY46" s="95"/>
      <c r="DZ46" s="95"/>
      <c r="EA46" s="95"/>
      <c r="EB46" s="95"/>
      <c r="EC46" s="95"/>
      <c r="ED46" s="95"/>
      <c r="EE46" s="95"/>
      <c r="EF46" s="95"/>
      <c r="EG46" s="66"/>
      <c r="EH46" s="66"/>
      <c r="EI46" s="66"/>
      <c r="EJ46" s="66"/>
      <c r="EK46" s="66"/>
      <c r="EL46" s="66"/>
      <c r="EM46" s="66"/>
      <c r="EN46" s="66"/>
      <c r="EO46" s="66"/>
      <c r="EP46" s="66"/>
      <c r="EQ46" s="66"/>
      <c r="ER46" s="66"/>
      <c r="ES46" s="66"/>
      <c r="ET46" s="66"/>
      <c r="EU46" s="66"/>
      <c r="EV46" s="66"/>
      <c r="EW46" s="66"/>
      <c r="EX46" s="66"/>
      <c r="EY46" s="66"/>
      <c r="EZ46" s="66"/>
      <c r="FA46" s="66"/>
      <c r="FB46" s="66"/>
      <c r="FC46" s="70"/>
      <c r="FD46" s="66"/>
      <c r="FE46" s="70"/>
      <c r="FF46" s="319"/>
      <c r="FG46" s="330"/>
      <c r="FH46" s="334">
        <f t="shared" si="33"/>
        <v>0</v>
      </c>
      <c r="FI46" s="253">
        <f t="shared" si="34"/>
        <v>0</v>
      </c>
      <c r="FJ46" s="340">
        <f t="shared" si="35"/>
        <v>0</v>
      </c>
      <c r="FK46" s="95"/>
      <c r="FL46" s="66"/>
      <c r="FM46" s="66"/>
      <c r="FN46" s="66"/>
      <c r="FO46" s="66"/>
      <c r="FP46" s="66"/>
      <c r="FQ46" s="66"/>
      <c r="FR46" s="66"/>
      <c r="FS46" s="66"/>
      <c r="FT46" s="66"/>
      <c r="FU46" s="66"/>
      <c r="FV46" s="66"/>
      <c r="FW46" s="66"/>
      <c r="FX46" s="66"/>
      <c r="FY46" s="66"/>
      <c r="FZ46" s="66"/>
      <c r="GA46" s="66"/>
      <c r="GB46" s="66"/>
      <c r="GC46" s="66"/>
      <c r="GD46" s="66"/>
      <c r="GE46" s="66"/>
      <c r="GF46" s="66"/>
      <c r="GG46" s="66"/>
      <c r="GH46" s="66"/>
      <c r="GI46" s="66"/>
      <c r="GJ46" s="66"/>
      <c r="GK46" s="66"/>
      <c r="GL46" s="66"/>
      <c r="GM46" s="66"/>
      <c r="GN46" s="66"/>
      <c r="GO46" s="66"/>
      <c r="GP46" s="66"/>
      <c r="GQ46" s="66"/>
      <c r="GR46" s="66"/>
      <c r="GS46" s="66"/>
      <c r="GT46" s="66"/>
      <c r="GU46" s="70"/>
      <c r="GV46" s="66"/>
      <c r="GW46" s="66"/>
      <c r="GX46" s="70"/>
      <c r="GY46" s="66"/>
      <c r="GZ46" s="66"/>
      <c r="HA46" s="66"/>
      <c r="HB46" s="66"/>
      <c r="HC46" s="66"/>
      <c r="HD46" s="97"/>
      <c r="HE46" s="265"/>
      <c r="HF46" s="265"/>
      <c r="HG46" s="265"/>
      <c r="HH46" s="265"/>
      <c r="HI46" s="265"/>
      <c r="HJ46" s="265"/>
      <c r="HK46" s="265"/>
      <c r="HL46" s="265"/>
      <c r="HM46" s="265"/>
      <c r="HN46" s="265"/>
      <c r="HO46" s="265"/>
      <c r="HP46" s="265"/>
      <c r="HQ46" s="265"/>
      <c r="HR46" s="265"/>
      <c r="HS46" s="265"/>
      <c r="HT46" s="265"/>
      <c r="HU46" s="265"/>
      <c r="HV46" s="265"/>
      <c r="HW46" s="265"/>
      <c r="HX46" s="265"/>
      <c r="HY46" s="265"/>
      <c r="HZ46" s="265"/>
      <c r="IA46" s="265"/>
      <c r="IB46" s="265"/>
      <c r="IC46" s="265"/>
      <c r="ID46" s="265"/>
      <c r="IE46" s="265"/>
      <c r="IF46" s="265"/>
      <c r="IG46" s="9"/>
      <c r="IH46" s="9"/>
      <c r="II46" s="9"/>
      <c r="IJ46" s="9"/>
      <c r="IK46" s="265"/>
      <c r="IL46" s="265"/>
      <c r="IM46" s="265"/>
      <c r="IN46" s="265"/>
      <c r="IO46" s="265"/>
      <c r="IP46" s="265"/>
      <c r="IQ46" s="265"/>
      <c r="IR46" s="265"/>
      <c r="IS46" s="265"/>
      <c r="IT46" s="265"/>
      <c r="IU46" s="265"/>
      <c r="IV46" s="265"/>
    </row>
    <row r="47" spans="1:256" ht="12.75" customHeight="1" hidden="1">
      <c r="A47" s="163"/>
      <c r="B47" s="73"/>
      <c r="C47" s="21">
        <f t="shared" si="36"/>
        <v>0</v>
      </c>
      <c r="D47" s="126">
        <f t="shared" si="37"/>
        <v>0</v>
      </c>
      <c r="E47" s="66">
        <f t="shared" si="31"/>
        <v>0</v>
      </c>
      <c r="F47" s="15">
        <f t="shared" si="32"/>
        <v>0</v>
      </c>
      <c r="G47" s="15">
        <f t="shared" si="22"/>
        <v>0</v>
      </c>
      <c r="H47" s="66">
        <f t="shared" si="38"/>
        <v>0</v>
      </c>
      <c r="I47" s="67">
        <f t="shared" si="39"/>
        <v>0</v>
      </c>
      <c r="J47" s="68" t="e">
        <f t="shared" si="40"/>
        <v>#DIV/0!</v>
      </c>
      <c r="K47" s="68">
        <f>ABS(I47*100/I5)</f>
        <v>0</v>
      </c>
      <c r="L47" s="67">
        <f>K1</f>
        <v>46</v>
      </c>
      <c r="M47" s="128">
        <f t="shared" si="25"/>
        <v>0</v>
      </c>
      <c r="N47" s="67">
        <f aca="true" t="shared" si="42" ref="N47:N55">SUM(O47:Q47)</f>
        <v>0</v>
      </c>
      <c r="O47" s="67">
        <f aca="true" t="shared" si="43" ref="O47:O59">COUNTIF(X47:BM47,"DT")</f>
        <v>0</v>
      </c>
      <c r="P47" s="67">
        <f aca="true" t="shared" si="44" ref="P47:P59">COUNTIF(X47:BM47,"L")</f>
        <v>0</v>
      </c>
      <c r="Q47" s="67">
        <f aca="true" t="shared" si="45" ref="Q47:Q59">COUNTIF(X47:BM47,"S")</f>
        <v>0</v>
      </c>
      <c r="R47" s="130">
        <f t="shared" si="14"/>
        <v>0</v>
      </c>
      <c r="S47" s="127">
        <f t="shared" si="15"/>
        <v>0</v>
      </c>
      <c r="T47" s="127">
        <f t="shared" si="16"/>
        <v>0</v>
      </c>
      <c r="U47" s="127">
        <f t="shared" si="41"/>
        <v>0</v>
      </c>
      <c r="V47" s="70">
        <f>GOLS!C52</f>
        <v>0</v>
      </c>
      <c r="W47" s="93"/>
      <c r="X47" s="95"/>
      <c r="Y47" s="95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70"/>
      <c r="BN47" s="66"/>
      <c r="BO47" s="70"/>
      <c r="BP47" s="123"/>
      <c r="BQ47" s="6"/>
      <c r="BR47" s="171"/>
      <c r="BS47" s="95"/>
      <c r="BT47" s="95"/>
      <c r="BU47" s="66"/>
      <c r="BV47" s="66"/>
      <c r="BW47" s="66"/>
      <c r="BX47" s="66"/>
      <c r="BY47" s="66"/>
      <c r="BZ47" s="66"/>
      <c r="CA47" s="66"/>
      <c r="CB47" s="66"/>
      <c r="CC47" s="237"/>
      <c r="CD47" s="237"/>
      <c r="CE47" s="237"/>
      <c r="CF47" s="237"/>
      <c r="CG47" s="237"/>
      <c r="CH47" s="237"/>
      <c r="CI47" s="237"/>
      <c r="CJ47" s="237"/>
      <c r="CK47" s="237"/>
      <c r="CL47" s="237"/>
      <c r="CM47" s="237"/>
      <c r="CN47" s="237"/>
      <c r="CO47" s="237"/>
      <c r="CP47" s="237"/>
      <c r="CQ47" s="237"/>
      <c r="CR47" s="237"/>
      <c r="CS47" s="237"/>
      <c r="CT47" s="237"/>
      <c r="CU47" s="237"/>
      <c r="CV47" s="237"/>
      <c r="CW47" s="237"/>
      <c r="CX47" s="237"/>
      <c r="CY47" s="237"/>
      <c r="CZ47" s="237"/>
      <c r="DA47" s="237"/>
      <c r="DB47" s="237"/>
      <c r="DC47" s="237"/>
      <c r="DD47" s="237"/>
      <c r="DE47" s="237"/>
      <c r="DF47" s="237"/>
      <c r="DG47" s="237"/>
      <c r="DH47" s="238"/>
      <c r="DI47" s="237"/>
      <c r="DJ47" s="238"/>
      <c r="DK47" s="123"/>
      <c r="DL47" s="6"/>
      <c r="DM47" s="93"/>
      <c r="DN47" s="95"/>
      <c r="DO47" s="95"/>
      <c r="DP47" s="66"/>
      <c r="DQ47" s="66"/>
      <c r="DR47" s="66"/>
      <c r="DS47" s="66"/>
      <c r="DT47" s="66"/>
      <c r="DU47" s="66"/>
      <c r="DV47" s="66"/>
      <c r="DW47" s="66"/>
      <c r="DX47" s="66"/>
      <c r="DY47" s="66"/>
      <c r="DZ47" s="66"/>
      <c r="EA47" s="66"/>
      <c r="EB47" s="66"/>
      <c r="EC47" s="66"/>
      <c r="ED47" s="66"/>
      <c r="EE47" s="66"/>
      <c r="EF47" s="66"/>
      <c r="EG47" s="66"/>
      <c r="EH47" s="66"/>
      <c r="EI47" s="66"/>
      <c r="EJ47" s="66"/>
      <c r="EK47" s="66"/>
      <c r="EL47" s="66"/>
      <c r="EM47" s="66"/>
      <c r="EN47" s="66"/>
      <c r="EO47" s="66"/>
      <c r="EP47" s="66"/>
      <c r="EQ47" s="66"/>
      <c r="ER47" s="66"/>
      <c r="ES47" s="66"/>
      <c r="ET47" s="66"/>
      <c r="EU47" s="66"/>
      <c r="EV47" s="66"/>
      <c r="EW47" s="66"/>
      <c r="EX47" s="66"/>
      <c r="EY47" s="66"/>
      <c r="EZ47" s="66"/>
      <c r="FA47" s="66"/>
      <c r="FB47" s="66"/>
      <c r="FC47" s="70"/>
      <c r="FD47" s="66"/>
      <c r="FE47" s="70"/>
      <c r="FF47" s="123"/>
      <c r="FG47" s="328"/>
      <c r="FH47" s="334">
        <f t="shared" si="33"/>
        <v>0</v>
      </c>
      <c r="FI47" s="253">
        <f t="shared" si="34"/>
        <v>0</v>
      </c>
      <c r="FJ47" s="340">
        <f t="shared" si="35"/>
        <v>0</v>
      </c>
      <c r="FK47" s="95"/>
      <c r="FL47" s="66"/>
      <c r="FM47" s="66"/>
      <c r="FN47" s="66"/>
      <c r="FO47" s="66"/>
      <c r="FP47" s="66"/>
      <c r="FQ47" s="66"/>
      <c r="FR47" s="66"/>
      <c r="FS47" s="66"/>
      <c r="FT47" s="66"/>
      <c r="FU47" s="66"/>
      <c r="FV47" s="66"/>
      <c r="FW47" s="66"/>
      <c r="FX47" s="66"/>
      <c r="FY47" s="66"/>
      <c r="FZ47" s="66"/>
      <c r="GA47" s="66"/>
      <c r="GB47" s="66"/>
      <c r="GC47" s="66"/>
      <c r="GD47" s="66"/>
      <c r="GE47" s="66"/>
      <c r="GF47" s="66"/>
      <c r="GG47" s="66"/>
      <c r="GH47" s="66"/>
      <c r="GI47" s="66"/>
      <c r="GJ47" s="66"/>
      <c r="GK47" s="66"/>
      <c r="GL47" s="66"/>
      <c r="GM47" s="66"/>
      <c r="GN47" s="66"/>
      <c r="GO47" s="66"/>
      <c r="GP47" s="66"/>
      <c r="GQ47" s="70"/>
      <c r="GR47" s="66"/>
      <c r="GS47" s="70"/>
      <c r="GT47" s="66"/>
      <c r="GU47" s="70"/>
      <c r="GV47" s="66"/>
      <c r="GW47" s="66"/>
      <c r="GX47" s="70"/>
      <c r="GY47" s="66"/>
      <c r="GZ47" s="66"/>
      <c r="HA47" s="66"/>
      <c r="HB47" s="66"/>
      <c r="HC47" s="66"/>
      <c r="HD47" s="97"/>
      <c r="HE47" s="265"/>
      <c r="HF47" s="265"/>
      <c r="HG47" s="265"/>
      <c r="HH47" s="265"/>
      <c r="HI47" s="265"/>
      <c r="HJ47" s="265"/>
      <c r="HK47" s="265"/>
      <c r="HL47" s="265"/>
      <c r="HM47" s="265"/>
      <c r="HN47" s="265"/>
      <c r="HO47" s="265"/>
      <c r="HP47" s="265"/>
      <c r="HQ47" s="265"/>
      <c r="HR47" s="265"/>
      <c r="HS47" s="265"/>
      <c r="HT47" s="265"/>
      <c r="HU47" s="265"/>
      <c r="HV47" s="265"/>
      <c r="HW47" s="265"/>
      <c r="HX47" s="265"/>
      <c r="HY47" s="265"/>
      <c r="HZ47" s="265"/>
      <c r="IA47" s="265"/>
      <c r="IB47" s="265"/>
      <c r="IC47" s="265"/>
      <c r="ID47" s="265"/>
      <c r="IE47" s="265"/>
      <c r="IF47" s="265"/>
      <c r="IG47" s="9"/>
      <c r="IH47" s="9"/>
      <c r="II47" s="9"/>
      <c r="IJ47" s="9"/>
      <c r="IK47" s="265"/>
      <c r="IL47" s="265"/>
      <c r="IM47" s="265"/>
      <c r="IN47" s="265"/>
      <c r="IO47" s="265"/>
      <c r="IP47" s="265"/>
      <c r="IQ47" s="265"/>
      <c r="IR47" s="265"/>
      <c r="IS47" s="265"/>
      <c r="IT47" s="265"/>
      <c r="IU47" s="265"/>
      <c r="IV47" s="265"/>
    </row>
    <row r="48" spans="1:256" ht="12.75" customHeight="1" hidden="1">
      <c r="A48" s="163"/>
      <c r="B48" s="73"/>
      <c r="C48" s="21">
        <f t="shared" si="36"/>
        <v>0</v>
      </c>
      <c r="D48" s="126">
        <f t="shared" si="37"/>
        <v>0</v>
      </c>
      <c r="E48" s="66">
        <f t="shared" si="31"/>
        <v>0</v>
      </c>
      <c r="F48" s="15">
        <f t="shared" si="32"/>
        <v>0</v>
      </c>
      <c r="G48" s="15">
        <f t="shared" si="22"/>
        <v>0</v>
      </c>
      <c r="H48" s="66">
        <f t="shared" si="38"/>
        <v>0</v>
      </c>
      <c r="I48" s="67">
        <f t="shared" si="39"/>
        <v>0</v>
      </c>
      <c r="J48" s="68" t="e">
        <f t="shared" si="40"/>
        <v>#DIV/0!</v>
      </c>
      <c r="K48" s="68">
        <f>ABS(I48*100/I1)</f>
        <v>0</v>
      </c>
      <c r="L48" s="67">
        <f>K1</f>
        <v>46</v>
      </c>
      <c r="M48" s="128">
        <f t="shared" si="25"/>
        <v>0</v>
      </c>
      <c r="N48" s="67">
        <f t="shared" si="42"/>
        <v>0</v>
      </c>
      <c r="O48" s="67">
        <f t="shared" si="43"/>
        <v>0</v>
      </c>
      <c r="P48" s="67">
        <f t="shared" si="44"/>
        <v>0</v>
      </c>
      <c r="Q48" s="67">
        <f t="shared" si="45"/>
        <v>0</v>
      </c>
      <c r="R48" s="130">
        <f t="shared" si="14"/>
        <v>0</v>
      </c>
      <c r="S48" s="127">
        <f t="shared" si="15"/>
        <v>0</v>
      </c>
      <c r="T48" s="127">
        <f t="shared" si="16"/>
        <v>0</v>
      </c>
      <c r="U48" s="127">
        <f t="shared" si="41"/>
        <v>0</v>
      </c>
      <c r="V48" s="70">
        <f>GOLS!C53</f>
        <v>0</v>
      </c>
      <c r="W48" s="93"/>
      <c r="X48" s="95"/>
      <c r="Y48" s="95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70"/>
      <c r="BN48" s="66"/>
      <c r="BO48" s="70"/>
      <c r="BP48" s="123"/>
      <c r="BQ48" s="6"/>
      <c r="BR48" s="171"/>
      <c r="BS48" s="95"/>
      <c r="BT48" s="95"/>
      <c r="BU48" s="66"/>
      <c r="BV48" s="66"/>
      <c r="BW48" s="66"/>
      <c r="BX48" s="66"/>
      <c r="BY48" s="66"/>
      <c r="BZ48" s="66"/>
      <c r="CA48" s="66"/>
      <c r="CB48" s="66"/>
      <c r="CC48" s="237"/>
      <c r="CD48" s="237"/>
      <c r="CE48" s="237"/>
      <c r="CF48" s="237"/>
      <c r="CG48" s="237"/>
      <c r="CH48" s="237"/>
      <c r="CI48" s="237"/>
      <c r="CJ48" s="237"/>
      <c r="CK48" s="237"/>
      <c r="CL48" s="237"/>
      <c r="CM48" s="237"/>
      <c r="CN48" s="237"/>
      <c r="CO48" s="237"/>
      <c r="CP48" s="237"/>
      <c r="CQ48" s="237"/>
      <c r="CR48" s="237"/>
      <c r="CS48" s="237"/>
      <c r="CT48" s="237"/>
      <c r="CU48" s="237"/>
      <c r="CV48" s="237"/>
      <c r="CW48" s="237"/>
      <c r="CX48" s="237"/>
      <c r="CY48" s="237"/>
      <c r="CZ48" s="237"/>
      <c r="DA48" s="237"/>
      <c r="DB48" s="237"/>
      <c r="DC48" s="237"/>
      <c r="DD48" s="237"/>
      <c r="DE48" s="237"/>
      <c r="DF48" s="237"/>
      <c r="DG48" s="237"/>
      <c r="DH48" s="238"/>
      <c r="DI48" s="237"/>
      <c r="DJ48" s="238"/>
      <c r="DK48" s="123"/>
      <c r="DL48" s="6"/>
      <c r="DM48" s="93"/>
      <c r="DN48" s="95"/>
      <c r="DO48" s="95"/>
      <c r="DP48" s="66"/>
      <c r="DQ48" s="66"/>
      <c r="DR48" s="66"/>
      <c r="DS48" s="66"/>
      <c r="DT48" s="66"/>
      <c r="DU48" s="66"/>
      <c r="DV48" s="66"/>
      <c r="DW48" s="66"/>
      <c r="DX48" s="66"/>
      <c r="DY48" s="66"/>
      <c r="DZ48" s="66"/>
      <c r="EA48" s="66"/>
      <c r="EB48" s="66"/>
      <c r="EC48" s="66"/>
      <c r="ED48" s="66"/>
      <c r="EE48" s="66"/>
      <c r="EF48" s="66"/>
      <c r="EG48" s="66"/>
      <c r="EH48" s="66"/>
      <c r="EI48" s="66"/>
      <c r="EJ48" s="66"/>
      <c r="EK48" s="66"/>
      <c r="EL48" s="66"/>
      <c r="EM48" s="66"/>
      <c r="EN48" s="66"/>
      <c r="EO48" s="66"/>
      <c r="EP48" s="66"/>
      <c r="EQ48" s="66"/>
      <c r="ER48" s="66"/>
      <c r="ES48" s="66"/>
      <c r="ET48" s="66"/>
      <c r="EU48" s="66"/>
      <c r="EV48" s="66"/>
      <c r="EW48" s="66"/>
      <c r="EX48" s="66"/>
      <c r="EY48" s="66"/>
      <c r="EZ48" s="66"/>
      <c r="FA48" s="66"/>
      <c r="FB48" s="66"/>
      <c r="FC48" s="70"/>
      <c r="FD48" s="66"/>
      <c r="FE48" s="70"/>
      <c r="FF48" s="123"/>
      <c r="FG48" s="328"/>
      <c r="FH48" s="334">
        <f t="shared" si="33"/>
        <v>0</v>
      </c>
      <c r="FI48" s="253">
        <f t="shared" si="34"/>
        <v>0</v>
      </c>
      <c r="FJ48" s="340">
        <f t="shared" si="35"/>
        <v>0</v>
      </c>
      <c r="FK48" s="95"/>
      <c r="FL48" s="66"/>
      <c r="FM48" s="66"/>
      <c r="FN48" s="66"/>
      <c r="FO48" s="66"/>
      <c r="FP48" s="66"/>
      <c r="FQ48" s="66"/>
      <c r="FR48" s="66"/>
      <c r="FS48" s="66"/>
      <c r="FT48" s="66"/>
      <c r="FU48" s="66"/>
      <c r="FV48" s="66"/>
      <c r="FW48" s="66"/>
      <c r="FX48" s="66"/>
      <c r="FY48" s="66"/>
      <c r="FZ48" s="66"/>
      <c r="GA48" s="66"/>
      <c r="GB48" s="66"/>
      <c r="GC48" s="66"/>
      <c r="GD48" s="66"/>
      <c r="GE48" s="66"/>
      <c r="GF48" s="66"/>
      <c r="GG48" s="66"/>
      <c r="GH48" s="66"/>
      <c r="GI48" s="66"/>
      <c r="GJ48" s="66"/>
      <c r="GK48" s="66"/>
      <c r="GL48" s="66"/>
      <c r="GM48" s="66"/>
      <c r="GN48" s="66"/>
      <c r="GO48" s="66"/>
      <c r="GP48" s="66"/>
      <c r="GQ48" s="70"/>
      <c r="GR48" s="66"/>
      <c r="GS48" s="70"/>
      <c r="GT48" s="66"/>
      <c r="GU48" s="70"/>
      <c r="GV48" s="66"/>
      <c r="GW48" s="66"/>
      <c r="GX48" s="70"/>
      <c r="GY48" s="66"/>
      <c r="GZ48" s="66"/>
      <c r="HA48" s="66"/>
      <c r="HB48" s="66"/>
      <c r="HC48" s="66"/>
      <c r="HD48" s="97"/>
      <c r="HE48" s="265"/>
      <c r="HF48" s="265"/>
      <c r="HG48" s="265"/>
      <c r="HH48" s="265"/>
      <c r="HI48" s="265"/>
      <c r="HJ48" s="265"/>
      <c r="HK48" s="265"/>
      <c r="HL48" s="265"/>
      <c r="HM48" s="265"/>
      <c r="HN48" s="265"/>
      <c r="HO48" s="265"/>
      <c r="HP48" s="265"/>
      <c r="HQ48" s="265"/>
      <c r="HR48" s="265"/>
      <c r="HS48" s="265"/>
      <c r="HT48" s="265"/>
      <c r="HU48" s="265"/>
      <c r="HV48" s="265"/>
      <c r="HW48" s="265"/>
      <c r="HX48" s="265"/>
      <c r="HY48" s="265"/>
      <c r="HZ48" s="265"/>
      <c r="IA48" s="265"/>
      <c r="IB48" s="265"/>
      <c r="IC48" s="265"/>
      <c r="ID48" s="265"/>
      <c r="IE48" s="265"/>
      <c r="IF48" s="265"/>
      <c r="IG48" s="9"/>
      <c r="IH48" s="9"/>
      <c r="II48" s="9"/>
      <c r="IJ48" s="9"/>
      <c r="IK48" s="265"/>
      <c r="IL48" s="265"/>
      <c r="IM48" s="265"/>
      <c r="IN48" s="265"/>
      <c r="IO48" s="265"/>
      <c r="IP48" s="265"/>
      <c r="IQ48" s="265"/>
      <c r="IR48" s="265"/>
      <c r="IS48" s="265"/>
      <c r="IT48" s="265"/>
      <c r="IU48" s="265"/>
      <c r="IV48" s="265"/>
    </row>
    <row r="49" spans="1:256" ht="12.75" customHeight="1" hidden="1">
      <c r="A49" s="163"/>
      <c r="B49" s="73"/>
      <c r="C49" s="21">
        <f t="shared" si="36"/>
        <v>0</v>
      </c>
      <c r="D49" s="126">
        <f t="shared" si="37"/>
        <v>0</v>
      </c>
      <c r="E49" s="66">
        <f t="shared" si="31"/>
        <v>0</v>
      </c>
      <c r="F49" s="15">
        <f t="shared" si="32"/>
        <v>0</v>
      </c>
      <c r="G49" s="15">
        <f t="shared" si="22"/>
        <v>0</v>
      </c>
      <c r="H49" s="66">
        <f t="shared" si="38"/>
        <v>0</v>
      </c>
      <c r="I49" s="67">
        <f t="shared" si="39"/>
        <v>0</v>
      </c>
      <c r="J49" s="68" t="e">
        <f>ABS(I49/C49)</f>
        <v>#DIV/0!</v>
      </c>
      <c r="K49" s="68">
        <f>ABS(I49*100/I1)</f>
        <v>0</v>
      </c>
      <c r="L49" s="67">
        <f>K1</f>
        <v>46</v>
      </c>
      <c r="M49" s="128">
        <f t="shared" si="25"/>
        <v>0</v>
      </c>
      <c r="N49" s="67">
        <f>SUM(O49:Q49)</f>
        <v>0</v>
      </c>
      <c r="O49" s="67">
        <f t="shared" si="43"/>
        <v>0</v>
      </c>
      <c r="P49" s="67">
        <f t="shared" si="44"/>
        <v>0</v>
      </c>
      <c r="Q49" s="67">
        <f t="shared" si="45"/>
        <v>0</v>
      </c>
      <c r="R49" s="130">
        <f t="shared" si="14"/>
        <v>0</v>
      </c>
      <c r="S49" s="127">
        <f t="shared" si="15"/>
        <v>0</v>
      </c>
      <c r="T49" s="127">
        <f t="shared" si="16"/>
        <v>0</v>
      </c>
      <c r="U49" s="127">
        <f t="shared" si="41"/>
        <v>0</v>
      </c>
      <c r="V49" s="70">
        <f>GOLS!C54</f>
        <v>0</v>
      </c>
      <c r="W49" s="93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66"/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6"/>
      <c r="BM49" s="70"/>
      <c r="BN49" s="66"/>
      <c r="BO49" s="70"/>
      <c r="BP49" s="123"/>
      <c r="BQ49" s="6"/>
      <c r="BR49" s="171"/>
      <c r="BS49" s="66"/>
      <c r="BT49" s="66"/>
      <c r="BU49" s="66"/>
      <c r="BV49" s="66"/>
      <c r="BW49" s="66"/>
      <c r="BX49" s="66"/>
      <c r="BY49" s="66"/>
      <c r="BZ49" s="66"/>
      <c r="CA49" s="66"/>
      <c r="CB49" s="66"/>
      <c r="CC49" s="237"/>
      <c r="CD49" s="237"/>
      <c r="CE49" s="237"/>
      <c r="CF49" s="237"/>
      <c r="CG49" s="237"/>
      <c r="CH49" s="237"/>
      <c r="CI49" s="237"/>
      <c r="CJ49" s="237"/>
      <c r="CK49" s="237"/>
      <c r="CL49" s="237"/>
      <c r="CM49" s="237"/>
      <c r="CN49" s="237"/>
      <c r="CO49" s="237"/>
      <c r="CP49" s="237"/>
      <c r="CQ49" s="237"/>
      <c r="CR49" s="237"/>
      <c r="CS49" s="237"/>
      <c r="CT49" s="237"/>
      <c r="CU49" s="237"/>
      <c r="CV49" s="237"/>
      <c r="CW49" s="237"/>
      <c r="CX49" s="237"/>
      <c r="CY49" s="237"/>
      <c r="CZ49" s="237"/>
      <c r="DA49" s="237"/>
      <c r="DB49" s="237"/>
      <c r="DC49" s="237"/>
      <c r="DD49" s="237"/>
      <c r="DE49" s="237"/>
      <c r="DF49" s="237"/>
      <c r="DG49" s="237"/>
      <c r="DH49" s="238"/>
      <c r="DI49" s="237"/>
      <c r="DJ49" s="238"/>
      <c r="DK49" s="123"/>
      <c r="DL49" s="6"/>
      <c r="DM49" s="93"/>
      <c r="DN49" s="66"/>
      <c r="DO49" s="66"/>
      <c r="DP49" s="66"/>
      <c r="DQ49" s="66"/>
      <c r="DR49" s="66"/>
      <c r="DS49" s="66"/>
      <c r="DT49" s="66"/>
      <c r="DU49" s="66"/>
      <c r="DV49" s="66"/>
      <c r="DW49" s="66"/>
      <c r="DX49" s="66"/>
      <c r="DY49" s="66"/>
      <c r="DZ49" s="66"/>
      <c r="EA49" s="66"/>
      <c r="EB49" s="66"/>
      <c r="EC49" s="66"/>
      <c r="ED49" s="66"/>
      <c r="EE49" s="66"/>
      <c r="EF49" s="66"/>
      <c r="EG49" s="66"/>
      <c r="EH49" s="66"/>
      <c r="EI49" s="66"/>
      <c r="EJ49" s="66"/>
      <c r="EK49" s="66"/>
      <c r="EL49" s="66"/>
      <c r="EM49" s="66"/>
      <c r="EN49" s="66"/>
      <c r="EO49" s="66"/>
      <c r="EP49" s="66"/>
      <c r="EQ49" s="66"/>
      <c r="ER49" s="66"/>
      <c r="ES49" s="66"/>
      <c r="ET49" s="66"/>
      <c r="EU49" s="66"/>
      <c r="EV49" s="66"/>
      <c r="EW49" s="66"/>
      <c r="EX49" s="66"/>
      <c r="EY49" s="66"/>
      <c r="EZ49" s="66"/>
      <c r="FA49" s="66"/>
      <c r="FB49" s="66"/>
      <c r="FC49" s="70"/>
      <c r="FD49" s="66"/>
      <c r="FE49" s="70"/>
      <c r="FF49" s="123"/>
      <c r="FG49" s="328"/>
      <c r="FH49" s="334">
        <f t="shared" si="33"/>
        <v>0</v>
      </c>
      <c r="FI49" s="253">
        <f t="shared" si="34"/>
        <v>0</v>
      </c>
      <c r="FJ49" s="340">
        <f t="shared" si="35"/>
        <v>0</v>
      </c>
      <c r="FK49" s="95"/>
      <c r="FL49" s="66"/>
      <c r="FM49" s="66"/>
      <c r="FN49" s="66"/>
      <c r="FO49" s="66"/>
      <c r="FP49" s="66"/>
      <c r="FQ49" s="66"/>
      <c r="FR49" s="66"/>
      <c r="FS49" s="66"/>
      <c r="FT49" s="66"/>
      <c r="FU49" s="66"/>
      <c r="FV49" s="66"/>
      <c r="FW49" s="66"/>
      <c r="FX49" s="66"/>
      <c r="FY49" s="66"/>
      <c r="FZ49" s="66"/>
      <c r="GA49" s="66"/>
      <c r="GB49" s="66"/>
      <c r="GC49" s="66"/>
      <c r="GD49" s="66"/>
      <c r="GE49" s="66"/>
      <c r="GF49" s="66"/>
      <c r="GG49" s="66"/>
      <c r="GH49" s="66"/>
      <c r="GI49" s="66"/>
      <c r="GJ49" s="66"/>
      <c r="GK49" s="66"/>
      <c r="GL49" s="66"/>
      <c r="GM49" s="66"/>
      <c r="GN49" s="66"/>
      <c r="GO49" s="66"/>
      <c r="GP49" s="66"/>
      <c r="GQ49" s="70"/>
      <c r="GR49" s="66"/>
      <c r="GS49" s="70"/>
      <c r="GT49" s="66"/>
      <c r="GU49" s="70"/>
      <c r="GV49" s="66"/>
      <c r="GW49" s="66"/>
      <c r="GX49" s="70"/>
      <c r="GY49" s="66"/>
      <c r="GZ49" s="66"/>
      <c r="HA49" s="66"/>
      <c r="HB49" s="66"/>
      <c r="HC49" s="66"/>
      <c r="HD49" s="97"/>
      <c r="HE49" s="265"/>
      <c r="HF49" s="265"/>
      <c r="HG49" s="265"/>
      <c r="HH49" s="265"/>
      <c r="HI49" s="265"/>
      <c r="HJ49" s="265"/>
      <c r="HK49" s="265"/>
      <c r="HL49" s="265"/>
      <c r="HM49" s="265"/>
      <c r="HN49" s="265"/>
      <c r="HO49" s="265"/>
      <c r="HP49" s="265"/>
      <c r="HQ49" s="265"/>
      <c r="HR49" s="265"/>
      <c r="HS49" s="265"/>
      <c r="HT49" s="265"/>
      <c r="HU49" s="265"/>
      <c r="HV49" s="265"/>
      <c r="HW49" s="265"/>
      <c r="HX49" s="265"/>
      <c r="HY49" s="265"/>
      <c r="HZ49" s="265"/>
      <c r="IA49" s="265"/>
      <c r="IB49" s="265"/>
      <c r="IC49" s="265"/>
      <c r="ID49" s="265"/>
      <c r="IE49" s="265"/>
      <c r="IF49" s="265"/>
      <c r="IG49" s="9"/>
      <c r="IH49" s="9"/>
      <c r="II49" s="9"/>
      <c r="IJ49" s="9"/>
      <c r="IK49" s="265"/>
      <c r="IL49" s="265"/>
      <c r="IM49" s="265"/>
      <c r="IN49" s="265"/>
      <c r="IO49" s="265"/>
      <c r="IP49" s="265"/>
      <c r="IQ49" s="265"/>
      <c r="IR49" s="265"/>
      <c r="IS49" s="265"/>
      <c r="IT49" s="265"/>
      <c r="IU49" s="265"/>
      <c r="IV49" s="265"/>
    </row>
    <row r="50" spans="1:256" ht="12.75" customHeight="1" hidden="1">
      <c r="A50" s="164"/>
      <c r="B50" s="73"/>
      <c r="C50" s="21">
        <f t="shared" si="36"/>
        <v>0</v>
      </c>
      <c r="D50" s="126">
        <f t="shared" si="37"/>
        <v>0</v>
      </c>
      <c r="E50" s="66">
        <f t="shared" si="31"/>
        <v>0</v>
      </c>
      <c r="F50" s="15">
        <f t="shared" si="32"/>
        <v>0</v>
      </c>
      <c r="G50" s="15">
        <f t="shared" si="22"/>
        <v>0</v>
      </c>
      <c r="H50" s="66">
        <f t="shared" si="38"/>
        <v>0</v>
      </c>
      <c r="I50" s="67">
        <f t="shared" si="39"/>
        <v>0</v>
      </c>
      <c r="J50" s="68" t="e">
        <f t="shared" si="40"/>
        <v>#DIV/0!</v>
      </c>
      <c r="K50" s="68">
        <f>ABS(I50*100/I1)</f>
        <v>0</v>
      </c>
      <c r="L50" s="67">
        <f>K1</f>
        <v>46</v>
      </c>
      <c r="M50" s="128">
        <f t="shared" si="25"/>
        <v>0</v>
      </c>
      <c r="N50" s="67">
        <f t="shared" si="42"/>
        <v>0</v>
      </c>
      <c r="O50" s="67">
        <f t="shared" si="43"/>
        <v>0</v>
      </c>
      <c r="P50" s="67">
        <f t="shared" si="44"/>
        <v>0</v>
      </c>
      <c r="Q50" s="67">
        <f t="shared" si="45"/>
        <v>0</v>
      </c>
      <c r="R50" s="130">
        <f t="shared" si="14"/>
        <v>0</v>
      </c>
      <c r="S50" s="127">
        <f t="shared" si="15"/>
        <v>0</v>
      </c>
      <c r="T50" s="127">
        <f t="shared" si="16"/>
        <v>0</v>
      </c>
      <c r="U50" s="127">
        <f t="shared" si="41"/>
        <v>0</v>
      </c>
      <c r="V50" s="70">
        <f>GOLS!C55</f>
        <v>0</v>
      </c>
      <c r="W50" s="93"/>
      <c r="X50" s="95"/>
      <c r="Y50" s="95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  <c r="BL50" s="66"/>
      <c r="BM50" s="70"/>
      <c r="BN50" s="66"/>
      <c r="BO50" s="70"/>
      <c r="BP50" s="123"/>
      <c r="BQ50" s="6"/>
      <c r="BR50" s="171"/>
      <c r="BS50" s="95"/>
      <c r="BT50" s="95"/>
      <c r="BU50" s="66"/>
      <c r="BV50" s="66"/>
      <c r="BW50" s="66"/>
      <c r="BX50" s="66"/>
      <c r="BY50" s="66"/>
      <c r="BZ50" s="66"/>
      <c r="CA50" s="66"/>
      <c r="CB50" s="66"/>
      <c r="CC50" s="237"/>
      <c r="CD50" s="237"/>
      <c r="CE50" s="237"/>
      <c r="CF50" s="237"/>
      <c r="CG50" s="237"/>
      <c r="CH50" s="237"/>
      <c r="CI50" s="237"/>
      <c r="CJ50" s="237"/>
      <c r="CK50" s="237"/>
      <c r="CL50" s="237"/>
      <c r="CM50" s="237"/>
      <c r="CN50" s="237"/>
      <c r="CO50" s="237"/>
      <c r="CP50" s="237"/>
      <c r="CQ50" s="237"/>
      <c r="CR50" s="237"/>
      <c r="CS50" s="237"/>
      <c r="CT50" s="237"/>
      <c r="CU50" s="237"/>
      <c r="CV50" s="237"/>
      <c r="CW50" s="237"/>
      <c r="CX50" s="237"/>
      <c r="CY50" s="237"/>
      <c r="CZ50" s="237"/>
      <c r="DA50" s="237"/>
      <c r="DB50" s="237"/>
      <c r="DC50" s="237"/>
      <c r="DD50" s="237"/>
      <c r="DE50" s="237"/>
      <c r="DF50" s="237"/>
      <c r="DG50" s="237"/>
      <c r="DH50" s="238"/>
      <c r="DI50" s="237"/>
      <c r="DJ50" s="238"/>
      <c r="DK50" s="123"/>
      <c r="DL50" s="6"/>
      <c r="DM50" s="93"/>
      <c r="DN50" s="95"/>
      <c r="DO50" s="95"/>
      <c r="DP50" s="66"/>
      <c r="DQ50" s="66"/>
      <c r="DR50" s="66"/>
      <c r="DS50" s="66"/>
      <c r="DT50" s="66"/>
      <c r="DU50" s="66"/>
      <c r="DV50" s="66"/>
      <c r="DW50" s="66"/>
      <c r="DX50" s="66"/>
      <c r="DY50" s="66"/>
      <c r="DZ50" s="66"/>
      <c r="EA50" s="66"/>
      <c r="EB50" s="66"/>
      <c r="EC50" s="66"/>
      <c r="ED50" s="66"/>
      <c r="EE50" s="66"/>
      <c r="EF50" s="66"/>
      <c r="EG50" s="66"/>
      <c r="EH50" s="66"/>
      <c r="EI50" s="66"/>
      <c r="EJ50" s="66"/>
      <c r="EK50" s="66"/>
      <c r="EL50" s="66"/>
      <c r="EM50" s="66"/>
      <c r="EN50" s="66"/>
      <c r="EO50" s="66"/>
      <c r="EP50" s="66"/>
      <c r="EQ50" s="66"/>
      <c r="ER50" s="66"/>
      <c r="ES50" s="66"/>
      <c r="ET50" s="66"/>
      <c r="EU50" s="66"/>
      <c r="EV50" s="66"/>
      <c r="EW50" s="66"/>
      <c r="EX50" s="66"/>
      <c r="EY50" s="66"/>
      <c r="EZ50" s="66"/>
      <c r="FA50" s="66"/>
      <c r="FB50" s="66"/>
      <c r="FC50" s="70"/>
      <c r="FD50" s="66"/>
      <c r="FE50" s="70"/>
      <c r="FF50" s="123"/>
      <c r="FG50" s="328"/>
      <c r="FH50" s="334">
        <f t="shared" si="33"/>
        <v>0</v>
      </c>
      <c r="FI50" s="253">
        <f t="shared" si="34"/>
        <v>0</v>
      </c>
      <c r="FJ50" s="340">
        <f t="shared" si="35"/>
        <v>0</v>
      </c>
      <c r="FK50" s="95"/>
      <c r="FL50" s="66"/>
      <c r="FM50" s="66"/>
      <c r="FN50" s="66"/>
      <c r="FO50" s="66"/>
      <c r="FP50" s="66"/>
      <c r="FQ50" s="66"/>
      <c r="FR50" s="66"/>
      <c r="FS50" s="66"/>
      <c r="FT50" s="66"/>
      <c r="FU50" s="66"/>
      <c r="FV50" s="66"/>
      <c r="FW50" s="66"/>
      <c r="FX50" s="66"/>
      <c r="FY50" s="66"/>
      <c r="FZ50" s="66"/>
      <c r="GA50" s="66"/>
      <c r="GB50" s="66"/>
      <c r="GC50" s="66"/>
      <c r="GD50" s="66"/>
      <c r="GE50" s="66"/>
      <c r="GF50" s="66"/>
      <c r="GG50" s="66"/>
      <c r="GH50" s="66"/>
      <c r="GI50" s="66"/>
      <c r="GJ50" s="66"/>
      <c r="GK50" s="66"/>
      <c r="GL50" s="66"/>
      <c r="GM50" s="66"/>
      <c r="GN50" s="66"/>
      <c r="GO50" s="66"/>
      <c r="GP50" s="66"/>
      <c r="GQ50" s="70"/>
      <c r="GR50" s="66"/>
      <c r="GS50" s="70"/>
      <c r="GT50" s="66"/>
      <c r="GU50" s="70"/>
      <c r="GV50" s="66"/>
      <c r="GW50" s="66"/>
      <c r="GX50" s="70"/>
      <c r="GY50" s="66"/>
      <c r="GZ50" s="66"/>
      <c r="HA50" s="66"/>
      <c r="HB50" s="66"/>
      <c r="HC50" s="66"/>
      <c r="HD50" s="97"/>
      <c r="HE50" s="265"/>
      <c r="HF50" s="265"/>
      <c r="HG50" s="265"/>
      <c r="HH50" s="265"/>
      <c r="HI50" s="265"/>
      <c r="HJ50" s="265"/>
      <c r="HK50" s="265"/>
      <c r="HL50" s="265"/>
      <c r="HM50" s="265"/>
      <c r="HN50" s="265"/>
      <c r="HO50" s="265"/>
      <c r="HP50" s="265"/>
      <c r="HQ50" s="265"/>
      <c r="HR50" s="265"/>
      <c r="HS50" s="265"/>
      <c r="HT50" s="265"/>
      <c r="HU50" s="265"/>
      <c r="HV50" s="265"/>
      <c r="HW50" s="265"/>
      <c r="HX50" s="265"/>
      <c r="HY50" s="265"/>
      <c r="HZ50" s="265"/>
      <c r="IA50" s="265"/>
      <c r="IB50" s="265"/>
      <c r="IC50" s="265"/>
      <c r="ID50" s="265"/>
      <c r="IE50" s="265"/>
      <c r="IF50" s="265"/>
      <c r="IG50" s="9"/>
      <c r="IH50" s="9"/>
      <c r="II50" s="9"/>
      <c r="IJ50" s="9"/>
      <c r="IK50" s="265"/>
      <c r="IL50" s="265"/>
      <c r="IM50" s="265"/>
      <c r="IN50" s="265"/>
      <c r="IO50" s="265"/>
      <c r="IP50" s="265"/>
      <c r="IQ50" s="265"/>
      <c r="IR50" s="265"/>
      <c r="IS50" s="265"/>
      <c r="IT50" s="265"/>
      <c r="IU50" s="265"/>
      <c r="IV50" s="265"/>
    </row>
    <row r="51" spans="1:256" ht="12.75" customHeight="1" hidden="1">
      <c r="A51" s="163"/>
      <c r="B51" s="73"/>
      <c r="C51" s="21">
        <f t="shared" si="36"/>
        <v>0</v>
      </c>
      <c r="D51" s="126">
        <f t="shared" si="37"/>
        <v>0</v>
      </c>
      <c r="E51" s="66">
        <f t="shared" si="31"/>
        <v>0</v>
      </c>
      <c r="F51" s="15">
        <f t="shared" si="32"/>
        <v>0</v>
      </c>
      <c r="G51" s="15">
        <f t="shared" si="22"/>
        <v>0</v>
      </c>
      <c r="H51" s="66">
        <f t="shared" si="38"/>
        <v>0</v>
      </c>
      <c r="I51" s="67">
        <f t="shared" si="39"/>
        <v>0</v>
      </c>
      <c r="J51" s="68" t="e">
        <f t="shared" si="40"/>
        <v>#DIV/0!</v>
      </c>
      <c r="K51" s="68">
        <f>ABS(I51*100/I1)</f>
        <v>0</v>
      </c>
      <c r="L51" s="67">
        <f>K1</f>
        <v>46</v>
      </c>
      <c r="M51" s="128">
        <f t="shared" si="25"/>
        <v>0</v>
      </c>
      <c r="N51" s="67">
        <f t="shared" si="42"/>
        <v>0</v>
      </c>
      <c r="O51" s="67">
        <f t="shared" si="43"/>
        <v>0</v>
      </c>
      <c r="P51" s="67">
        <f t="shared" si="44"/>
        <v>0</v>
      </c>
      <c r="Q51" s="67">
        <f t="shared" si="45"/>
        <v>0</v>
      </c>
      <c r="R51" s="130">
        <f t="shared" si="14"/>
        <v>0</v>
      </c>
      <c r="S51" s="127">
        <f t="shared" si="15"/>
        <v>0</v>
      </c>
      <c r="T51" s="127">
        <f t="shared" si="16"/>
        <v>0</v>
      </c>
      <c r="U51" s="127">
        <f t="shared" si="41"/>
        <v>0</v>
      </c>
      <c r="V51" s="70">
        <f>GOLS!C56</f>
        <v>0</v>
      </c>
      <c r="W51" s="93"/>
      <c r="X51" s="95"/>
      <c r="Y51" s="95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  <c r="BL51" s="66"/>
      <c r="BM51" s="70"/>
      <c r="BN51" s="66"/>
      <c r="BO51" s="70"/>
      <c r="BP51" s="123"/>
      <c r="BQ51" s="6"/>
      <c r="BR51" s="171"/>
      <c r="BS51" s="95"/>
      <c r="BT51" s="95"/>
      <c r="BU51" s="66"/>
      <c r="BV51" s="66"/>
      <c r="BW51" s="66"/>
      <c r="BX51" s="66"/>
      <c r="BY51" s="66"/>
      <c r="BZ51" s="66"/>
      <c r="CA51" s="66"/>
      <c r="CB51" s="66"/>
      <c r="CC51" s="237"/>
      <c r="CD51" s="237"/>
      <c r="CE51" s="237"/>
      <c r="CF51" s="237"/>
      <c r="CG51" s="237"/>
      <c r="CH51" s="237"/>
      <c r="CI51" s="237"/>
      <c r="CJ51" s="237"/>
      <c r="CK51" s="237"/>
      <c r="CL51" s="237"/>
      <c r="CM51" s="237"/>
      <c r="CN51" s="237"/>
      <c r="CO51" s="237"/>
      <c r="CP51" s="237"/>
      <c r="CQ51" s="237"/>
      <c r="CR51" s="237"/>
      <c r="CS51" s="237"/>
      <c r="CT51" s="237"/>
      <c r="CU51" s="237"/>
      <c r="CV51" s="237"/>
      <c r="CW51" s="237"/>
      <c r="CX51" s="237"/>
      <c r="CY51" s="237"/>
      <c r="CZ51" s="237"/>
      <c r="DA51" s="237"/>
      <c r="DB51" s="237"/>
      <c r="DC51" s="237"/>
      <c r="DD51" s="237"/>
      <c r="DE51" s="237"/>
      <c r="DF51" s="237"/>
      <c r="DG51" s="237"/>
      <c r="DH51" s="238"/>
      <c r="DI51" s="237"/>
      <c r="DJ51" s="238"/>
      <c r="DK51" s="123"/>
      <c r="DL51" s="6"/>
      <c r="DM51" s="93"/>
      <c r="DN51" s="95"/>
      <c r="DO51" s="95"/>
      <c r="DP51" s="66"/>
      <c r="DQ51" s="66"/>
      <c r="DR51" s="66"/>
      <c r="DS51" s="66"/>
      <c r="DT51" s="66"/>
      <c r="DU51" s="66"/>
      <c r="DV51" s="66"/>
      <c r="DW51" s="66"/>
      <c r="DX51" s="66"/>
      <c r="DY51" s="66"/>
      <c r="DZ51" s="66"/>
      <c r="EA51" s="66"/>
      <c r="EB51" s="66"/>
      <c r="EC51" s="66"/>
      <c r="ED51" s="66"/>
      <c r="EE51" s="66"/>
      <c r="EF51" s="66"/>
      <c r="EG51" s="66"/>
      <c r="EH51" s="66"/>
      <c r="EI51" s="66"/>
      <c r="EJ51" s="66"/>
      <c r="EK51" s="66"/>
      <c r="EL51" s="66"/>
      <c r="EM51" s="66"/>
      <c r="EN51" s="66"/>
      <c r="EO51" s="66"/>
      <c r="EP51" s="66"/>
      <c r="EQ51" s="66"/>
      <c r="ER51" s="66"/>
      <c r="ES51" s="66"/>
      <c r="ET51" s="66"/>
      <c r="EU51" s="66"/>
      <c r="EV51" s="66"/>
      <c r="EW51" s="66"/>
      <c r="EX51" s="66"/>
      <c r="EY51" s="66"/>
      <c r="EZ51" s="66"/>
      <c r="FA51" s="66"/>
      <c r="FB51" s="66"/>
      <c r="FC51" s="70"/>
      <c r="FD51" s="66"/>
      <c r="FE51" s="70"/>
      <c r="FF51" s="123"/>
      <c r="FG51" s="328"/>
      <c r="FH51" s="334">
        <f t="shared" si="33"/>
        <v>0</v>
      </c>
      <c r="FI51" s="253">
        <f t="shared" si="34"/>
        <v>0</v>
      </c>
      <c r="FJ51" s="340">
        <f t="shared" si="35"/>
        <v>0</v>
      </c>
      <c r="FK51" s="95"/>
      <c r="FL51" s="66"/>
      <c r="FM51" s="66"/>
      <c r="FN51" s="66"/>
      <c r="FO51" s="66"/>
      <c r="FP51" s="66"/>
      <c r="FQ51" s="66"/>
      <c r="FR51" s="66"/>
      <c r="FS51" s="66"/>
      <c r="FT51" s="66"/>
      <c r="FU51" s="66"/>
      <c r="FV51" s="66"/>
      <c r="FW51" s="66"/>
      <c r="FX51" s="66"/>
      <c r="FY51" s="66"/>
      <c r="FZ51" s="66"/>
      <c r="GA51" s="66"/>
      <c r="GB51" s="66"/>
      <c r="GC51" s="66"/>
      <c r="GD51" s="66"/>
      <c r="GE51" s="66"/>
      <c r="GF51" s="66"/>
      <c r="GG51" s="66"/>
      <c r="GH51" s="66"/>
      <c r="GI51" s="66"/>
      <c r="GJ51" s="66"/>
      <c r="GK51" s="66"/>
      <c r="GL51" s="66"/>
      <c r="GM51" s="66"/>
      <c r="GN51" s="66"/>
      <c r="GO51" s="66"/>
      <c r="GP51" s="66"/>
      <c r="GQ51" s="70"/>
      <c r="GR51" s="66"/>
      <c r="GS51" s="70"/>
      <c r="GT51" s="66"/>
      <c r="GU51" s="70"/>
      <c r="GV51" s="66"/>
      <c r="GW51" s="66"/>
      <c r="GX51" s="70"/>
      <c r="GY51" s="66"/>
      <c r="GZ51" s="66"/>
      <c r="HA51" s="66"/>
      <c r="HB51" s="66"/>
      <c r="HC51" s="66"/>
      <c r="HD51" s="97"/>
      <c r="HE51" s="265"/>
      <c r="HF51" s="265"/>
      <c r="HG51" s="265"/>
      <c r="HH51" s="265"/>
      <c r="HI51" s="265"/>
      <c r="HJ51" s="265"/>
      <c r="HK51" s="265"/>
      <c r="HL51" s="265"/>
      <c r="HM51" s="265"/>
      <c r="HN51" s="265"/>
      <c r="HO51" s="265"/>
      <c r="HP51" s="265"/>
      <c r="HQ51" s="265"/>
      <c r="HR51" s="265"/>
      <c r="HS51" s="265"/>
      <c r="HT51" s="265"/>
      <c r="HU51" s="265"/>
      <c r="HV51" s="265"/>
      <c r="HW51" s="265"/>
      <c r="HX51" s="265"/>
      <c r="HY51" s="265"/>
      <c r="HZ51" s="265"/>
      <c r="IA51" s="265"/>
      <c r="IB51" s="265"/>
      <c r="IC51" s="265"/>
      <c r="ID51" s="265"/>
      <c r="IE51" s="265"/>
      <c r="IF51" s="265"/>
      <c r="IG51" s="9"/>
      <c r="IH51" s="9"/>
      <c r="II51" s="9"/>
      <c r="IJ51" s="9"/>
      <c r="IK51" s="265"/>
      <c r="IL51" s="265"/>
      <c r="IM51" s="265"/>
      <c r="IN51" s="265"/>
      <c r="IO51" s="265"/>
      <c r="IP51" s="265"/>
      <c r="IQ51" s="265"/>
      <c r="IR51" s="265"/>
      <c r="IS51" s="265"/>
      <c r="IT51" s="265"/>
      <c r="IU51" s="265"/>
      <c r="IV51" s="265"/>
    </row>
    <row r="52" spans="1:256" ht="12.75" customHeight="1" hidden="1">
      <c r="A52" s="163"/>
      <c r="B52" s="73"/>
      <c r="C52" s="21">
        <f t="shared" si="36"/>
        <v>0</v>
      </c>
      <c r="D52" s="126">
        <f t="shared" si="37"/>
        <v>0</v>
      </c>
      <c r="E52" s="66">
        <f t="shared" si="31"/>
        <v>0</v>
      </c>
      <c r="F52" s="15">
        <f t="shared" si="32"/>
        <v>0</v>
      </c>
      <c r="G52" s="15">
        <f t="shared" si="22"/>
        <v>0</v>
      </c>
      <c r="H52" s="66">
        <f t="shared" si="38"/>
        <v>0</v>
      </c>
      <c r="I52" s="67">
        <f t="shared" si="39"/>
        <v>0</v>
      </c>
      <c r="J52" s="68" t="e">
        <f t="shared" si="40"/>
        <v>#DIV/0!</v>
      </c>
      <c r="K52" s="68">
        <f>ABS(I52*100/I1)</f>
        <v>0</v>
      </c>
      <c r="L52" s="67">
        <f>K1</f>
        <v>46</v>
      </c>
      <c r="M52" s="128">
        <f t="shared" si="25"/>
        <v>0</v>
      </c>
      <c r="N52" s="67">
        <f t="shared" si="42"/>
        <v>0</v>
      </c>
      <c r="O52" s="67">
        <f t="shared" si="43"/>
        <v>0</v>
      </c>
      <c r="P52" s="67">
        <f t="shared" si="44"/>
        <v>0</v>
      </c>
      <c r="Q52" s="67">
        <f t="shared" si="45"/>
        <v>0</v>
      </c>
      <c r="R52" s="130">
        <f t="shared" si="14"/>
        <v>0</v>
      </c>
      <c r="S52" s="127">
        <f t="shared" si="15"/>
        <v>0</v>
      </c>
      <c r="T52" s="127">
        <f t="shared" si="16"/>
        <v>0</v>
      </c>
      <c r="U52" s="127">
        <f t="shared" si="41"/>
        <v>0</v>
      </c>
      <c r="V52" s="70">
        <f>GOLS!C57</f>
        <v>0</v>
      </c>
      <c r="W52" s="93"/>
      <c r="X52" s="95"/>
      <c r="Y52" s="95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  <c r="BM52" s="70"/>
      <c r="BN52" s="66"/>
      <c r="BO52" s="70"/>
      <c r="BP52" s="123"/>
      <c r="BQ52" s="6"/>
      <c r="BR52" s="171"/>
      <c r="BS52" s="95"/>
      <c r="BT52" s="95"/>
      <c r="BU52" s="66"/>
      <c r="BV52" s="66"/>
      <c r="BW52" s="66"/>
      <c r="BX52" s="66"/>
      <c r="BY52" s="66"/>
      <c r="BZ52" s="66"/>
      <c r="CA52" s="66"/>
      <c r="CB52" s="66"/>
      <c r="CC52" s="237"/>
      <c r="CD52" s="237"/>
      <c r="CE52" s="237"/>
      <c r="CF52" s="237"/>
      <c r="CG52" s="237"/>
      <c r="CH52" s="237"/>
      <c r="CI52" s="237"/>
      <c r="CJ52" s="237"/>
      <c r="CK52" s="237"/>
      <c r="CL52" s="237"/>
      <c r="CM52" s="237"/>
      <c r="CN52" s="237"/>
      <c r="CO52" s="237"/>
      <c r="CP52" s="237"/>
      <c r="CQ52" s="237"/>
      <c r="CR52" s="237"/>
      <c r="CS52" s="237"/>
      <c r="CT52" s="237"/>
      <c r="CU52" s="237"/>
      <c r="CV52" s="237"/>
      <c r="CW52" s="237"/>
      <c r="CX52" s="237"/>
      <c r="CY52" s="237"/>
      <c r="CZ52" s="237"/>
      <c r="DA52" s="237"/>
      <c r="DB52" s="237"/>
      <c r="DC52" s="237"/>
      <c r="DD52" s="237"/>
      <c r="DE52" s="237"/>
      <c r="DF52" s="237"/>
      <c r="DG52" s="237"/>
      <c r="DH52" s="238"/>
      <c r="DI52" s="237"/>
      <c r="DJ52" s="238"/>
      <c r="DK52" s="123"/>
      <c r="DL52" s="6"/>
      <c r="DM52" s="93"/>
      <c r="DN52" s="95"/>
      <c r="DO52" s="95"/>
      <c r="DP52" s="66"/>
      <c r="DQ52" s="66"/>
      <c r="DR52" s="66"/>
      <c r="DS52" s="66"/>
      <c r="DT52" s="66"/>
      <c r="DU52" s="66"/>
      <c r="DV52" s="66"/>
      <c r="DW52" s="66"/>
      <c r="DX52" s="66"/>
      <c r="DY52" s="66"/>
      <c r="DZ52" s="66"/>
      <c r="EA52" s="66"/>
      <c r="EB52" s="66"/>
      <c r="EC52" s="66"/>
      <c r="ED52" s="66"/>
      <c r="EE52" s="66"/>
      <c r="EF52" s="66"/>
      <c r="EG52" s="66"/>
      <c r="EH52" s="66"/>
      <c r="EI52" s="66"/>
      <c r="EJ52" s="66"/>
      <c r="EK52" s="66"/>
      <c r="EL52" s="66"/>
      <c r="EM52" s="66"/>
      <c r="EN52" s="66"/>
      <c r="EO52" s="66"/>
      <c r="EP52" s="66"/>
      <c r="EQ52" s="66"/>
      <c r="ER52" s="66"/>
      <c r="ES52" s="66"/>
      <c r="ET52" s="66"/>
      <c r="EU52" s="66"/>
      <c r="EV52" s="66"/>
      <c r="EW52" s="66"/>
      <c r="EX52" s="66"/>
      <c r="EY52" s="66"/>
      <c r="EZ52" s="66"/>
      <c r="FA52" s="66"/>
      <c r="FB52" s="66"/>
      <c r="FC52" s="70"/>
      <c r="FD52" s="66"/>
      <c r="FE52" s="70"/>
      <c r="FF52" s="123"/>
      <c r="FG52" s="328"/>
      <c r="FH52" s="334">
        <f t="shared" si="33"/>
        <v>0</v>
      </c>
      <c r="FI52" s="253">
        <f t="shared" si="34"/>
        <v>0</v>
      </c>
      <c r="FJ52" s="340">
        <f t="shared" si="35"/>
        <v>0</v>
      </c>
      <c r="FK52" s="95"/>
      <c r="FL52" s="66"/>
      <c r="FM52" s="66"/>
      <c r="FN52" s="66"/>
      <c r="FO52" s="66"/>
      <c r="FP52" s="66"/>
      <c r="FQ52" s="66"/>
      <c r="FR52" s="74"/>
      <c r="FS52" s="66"/>
      <c r="FT52" s="66"/>
      <c r="FU52" s="66"/>
      <c r="FV52" s="66"/>
      <c r="FW52" s="66"/>
      <c r="FX52" s="66"/>
      <c r="FY52" s="66"/>
      <c r="FZ52" s="66"/>
      <c r="GA52" s="66"/>
      <c r="GB52" s="66"/>
      <c r="GC52" s="66"/>
      <c r="GD52" s="66"/>
      <c r="GE52" s="66"/>
      <c r="GF52" s="66"/>
      <c r="GG52" s="66"/>
      <c r="GH52" s="66"/>
      <c r="GI52" s="66"/>
      <c r="GJ52" s="66"/>
      <c r="GK52" s="66"/>
      <c r="GL52" s="66"/>
      <c r="GM52" s="66"/>
      <c r="GN52" s="66"/>
      <c r="GO52" s="66"/>
      <c r="GP52" s="66"/>
      <c r="GQ52" s="70"/>
      <c r="GR52" s="66"/>
      <c r="GS52" s="70"/>
      <c r="GT52" s="66"/>
      <c r="GU52" s="70"/>
      <c r="GV52" s="66"/>
      <c r="GW52" s="66"/>
      <c r="GX52" s="70"/>
      <c r="GY52" s="66"/>
      <c r="GZ52" s="66"/>
      <c r="HA52" s="66"/>
      <c r="HB52" s="66"/>
      <c r="HC52" s="66"/>
      <c r="HD52" s="97"/>
      <c r="HE52" s="265"/>
      <c r="HF52" s="265"/>
      <c r="HG52" s="265"/>
      <c r="HH52" s="265"/>
      <c r="HI52" s="265"/>
      <c r="HJ52" s="265"/>
      <c r="HK52" s="265"/>
      <c r="HL52" s="265"/>
      <c r="HM52" s="265"/>
      <c r="HN52" s="265"/>
      <c r="HO52" s="265"/>
      <c r="HP52" s="265"/>
      <c r="HQ52" s="265"/>
      <c r="HR52" s="265"/>
      <c r="HS52" s="265"/>
      <c r="HT52" s="265"/>
      <c r="HU52" s="265"/>
      <c r="HV52" s="265"/>
      <c r="HW52" s="265"/>
      <c r="HX52" s="265"/>
      <c r="HY52" s="265"/>
      <c r="HZ52" s="265"/>
      <c r="IA52" s="265"/>
      <c r="IB52" s="265"/>
      <c r="IC52" s="265"/>
      <c r="ID52" s="265"/>
      <c r="IE52" s="265"/>
      <c r="IF52" s="265"/>
      <c r="IG52" s="9"/>
      <c r="IH52" s="9"/>
      <c r="II52" s="9"/>
      <c r="IJ52" s="9"/>
      <c r="IK52" s="265"/>
      <c r="IL52" s="265"/>
      <c r="IM52" s="265"/>
      <c r="IN52" s="265"/>
      <c r="IO52" s="265"/>
      <c r="IP52" s="265"/>
      <c r="IQ52" s="265"/>
      <c r="IR52" s="265"/>
      <c r="IS52" s="265"/>
      <c r="IT52" s="265"/>
      <c r="IU52" s="265"/>
      <c r="IV52" s="265"/>
    </row>
    <row r="53" spans="1:256" ht="12.75" customHeight="1" hidden="1">
      <c r="A53" s="164"/>
      <c r="B53" s="73"/>
      <c r="C53" s="21">
        <f t="shared" si="36"/>
        <v>0</v>
      </c>
      <c r="D53" s="126">
        <f t="shared" si="37"/>
        <v>0</v>
      </c>
      <c r="E53" s="66">
        <f t="shared" si="31"/>
        <v>0</v>
      </c>
      <c r="F53" s="15">
        <f t="shared" si="32"/>
        <v>0</v>
      </c>
      <c r="G53" s="15">
        <f t="shared" si="22"/>
        <v>0</v>
      </c>
      <c r="H53" s="66">
        <f t="shared" si="38"/>
        <v>0</v>
      </c>
      <c r="I53" s="67">
        <f t="shared" si="39"/>
        <v>0</v>
      </c>
      <c r="J53" s="68" t="e">
        <f t="shared" si="40"/>
        <v>#DIV/0!</v>
      </c>
      <c r="K53" s="68">
        <f>ABS(I53*100/I1)</f>
        <v>0</v>
      </c>
      <c r="L53" s="67">
        <f>K1</f>
        <v>46</v>
      </c>
      <c r="M53" s="128">
        <f t="shared" si="25"/>
        <v>0</v>
      </c>
      <c r="N53" s="67">
        <f t="shared" si="42"/>
        <v>0</v>
      </c>
      <c r="O53" s="67">
        <f t="shared" si="43"/>
        <v>0</v>
      </c>
      <c r="P53" s="67">
        <f t="shared" si="44"/>
        <v>0</v>
      </c>
      <c r="Q53" s="67">
        <f t="shared" si="45"/>
        <v>0</v>
      </c>
      <c r="R53" s="130">
        <f t="shared" si="14"/>
        <v>0</v>
      </c>
      <c r="S53" s="127">
        <f t="shared" si="15"/>
        <v>0</v>
      </c>
      <c r="T53" s="127">
        <f t="shared" si="16"/>
        <v>0</v>
      </c>
      <c r="U53" s="127">
        <f t="shared" si="41"/>
        <v>0</v>
      </c>
      <c r="V53" s="70">
        <f>GOLS!C58</f>
        <v>0</v>
      </c>
      <c r="W53" s="93"/>
      <c r="X53" s="95"/>
      <c r="Y53" s="95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  <c r="BM53" s="70"/>
      <c r="BN53" s="66"/>
      <c r="BO53" s="70"/>
      <c r="BP53" s="123"/>
      <c r="BQ53" s="6"/>
      <c r="BR53" s="171"/>
      <c r="BS53" s="95"/>
      <c r="BT53" s="95"/>
      <c r="BU53" s="66"/>
      <c r="BV53" s="66"/>
      <c r="BW53" s="66"/>
      <c r="BX53" s="66"/>
      <c r="BY53" s="66"/>
      <c r="BZ53" s="66"/>
      <c r="CA53" s="66"/>
      <c r="CB53" s="66"/>
      <c r="CC53" s="237"/>
      <c r="CD53" s="237"/>
      <c r="CE53" s="237"/>
      <c r="CF53" s="237"/>
      <c r="CG53" s="237"/>
      <c r="CH53" s="237"/>
      <c r="CI53" s="237"/>
      <c r="CJ53" s="237"/>
      <c r="CK53" s="237"/>
      <c r="CL53" s="237"/>
      <c r="CM53" s="237"/>
      <c r="CN53" s="237"/>
      <c r="CO53" s="237"/>
      <c r="CP53" s="237"/>
      <c r="CQ53" s="237"/>
      <c r="CR53" s="237"/>
      <c r="CS53" s="237"/>
      <c r="CT53" s="237"/>
      <c r="CU53" s="237"/>
      <c r="CV53" s="237"/>
      <c r="CW53" s="237"/>
      <c r="CX53" s="237"/>
      <c r="CY53" s="237"/>
      <c r="CZ53" s="237"/>
      <c r="DA53" s="237"/>
      <c r="DB53" s="237"/>
      <c r="DC53" s="237"/>
      <c r="DD53" s="237"/>
      <c r="DE53" s="237"/>
      <c r="DF53" s="237"/>
      <c r="DG53" s="237"/>
      <c r="DH53" s="238"/>
      <c r="DI53" s="237"/>
      <c r="DJ53" s="238"/>
      <c r="DK53" s="123"/>
      <c r="DL53" s="6"/>
      <c r="DM53" s="93"/>
      <c r="DN53" s="95"/>
      <c r="DO53" s="95"/>
      <c r="DP53" s="66"/>
      <c r="DQ53" s="66"/>
      <c r="DR53" s="66"/>
      <c r="DS53" s="66"/>
      <c r="DT53" s="66"/>
      <c r="DU53" s="66"/>
      <c r="DV53" s="66"/>
      <c r="DW53" s="66"/>
      <c r="DX53" s="66"/>
      <c r="DY53" s="66"/>
      <c r="DZ53" s="66"/>
      <c r="EA53" s="66"/>
      <c r="EB53" s="66"/>
      <c r="EC53" s="66"/>
      <c r="ED53" s="66"/>
      <c r="EE53" s="66"/>
      <c r="EF53" s="66"/>
      <c r="EG53" s="66"/>
      <c r="EH53" s="66"/>
      <c r="EI53" s="66"/>
      <c r="EJ53" s="66"/>
      <c r="EK53" s="66"/>
      <c r="EL53" s="66"/>
      <c r="EM53" s="66"/>
      <c r="EN53" s="66"/>
      <c r="EO53" s="66"/>
      <c r="EP53" s="66"/>
      <c r="EQ53" s="66"/>
      <c r="ER53" s="66"/>
      <c r="ES53" s="66"/>
      <c r="ET53" s="66"/>
      <c r="EU53" s="66"/>
      <c r="EV53" s="66"/>
      <c r="EW53" s="66"/>
      <c r="EX53" s="66"/>
      <c r="EY53" s="66"/>
      <c r="EZ53" s="66"/>
      <c r="FA53" s="66"/>
      <c r="FB53" s="66"/>
      <c r="FC53" s="70"/>
      <c r="FD53" s="66"/>
      <c r="FE53" s="70"/>
      <c r="FF53" s="123"/>
      <c r="FG53" s="328"/>
      <c r="FH53" s="334">
        <f t="shared" si="33"/>
        <v>0</v>
      </c>
      <c r="FI53" s="253">
        <f t="shared" si="34"/>
        <v>0</v>
      </c>
      <c r="FJ53" s="340">
        <f t="shared" si="35"/>
        <v>0</v>
      </c>
      <c r="FK53" s="95"/>
      <c r="FL53" s="66"/>
      <c r="FM53" s="66"/>
      <c r="FN53" s="66"/>
      <c r="FO53" s="66"/>
      <c r="FP53" s="66"/>
      <c r="FQ53" s="66"/>
      <c r="FR53" s="66"/>
      <c r="FS53" s="66"/>
      <c r="FT53" s="66"/>
      <c r="FU53" s="66"/>
      <c r="FV53" s="66"/>
      <c r="FW53" s="66"/>
      <c r="FX53" s="66"/>
      <c r="FY53" s="66"/>
      <c r="FZ53" s="66"/>
      <c r="GA53" s="66"/>
      <c r="GB53" s="66"/>
      <c r="GC53" s="66"/>
      <c r="GD53" s="66"/>
      <c r="GE53" s="66"/>
      <c r="GF53" s="66"/>
      <c r="GG53" s="66"/>
      <c r="GH53" s="66"/>
      <c r="GI53" s="66"/>
      <c r="GJ53" s="66"/>
      <c r="GK53" s="66"/>
      <c r="GL53" s="66"/>
      <c r="GM53" s="66"/>
      <c r="GN53" s="66"/>
      <c r="GO53" s="66"/>
      <c r="GP53" s="66"/>
      <c r="GQ53" s="70"/>
      <c r="GR53" s="66"/>
      <c r="GS53" s="70"/>
      <c r="GT53" s="66"/>
      <c r="GU53" s="70"/>
      <c r="GV53" s="66"/>
      <c r="GW53" s="66"/>
      <c r="GX53" s="70"/>
      <c r="GY53" s="66"/>
      <c r="GZ53" s="66"/>
      <c r="HA53" s="66"/>
      <c r="HB53" s="66"/>
      <c r="HC53" s="66"/>
      <c r="HD53" s="97"/>
      <c r="HE53" s="265"/>
      <c r="HF53" s="265"/>
      <c r="HG53" s="265"/>
      <c r="HH53" s="265"/>
      <c r="HI53" s="265"/>
      <c r="HJ53" s="265"/>
      <c r="HK53" s="265"/>
      <c r="HL53" s="265"/>
      <c r="HM53" s="265"/>
      <c r="HN53" s="265"/>
      <c r="HO53" s="265"/>
      <c r="HP53" s="265"/>
      <c r="HQ53" s="265"/>
      <c r="HR53" s="265"/>
      <c r="HS53" s="265"/>
      <c r="HT53" s="265"/>
      <c r="HU53" s="265"/>
      <c r="HV53" s="265"/>
      <c r="HW53" s="265"/>
      <c r="HX53" s="265"/>
      <c r="HY53" s="265"/>
      <c r="HZ53" s="265"/>
      <c r="IA53" s="265"/>
      <c r="IB53" s="265"/>
      <c r="IC53" s="265"/>
      <c r="ID53" s="265"/>
      <c r="IE53" s="265"/>
      <c r="IF53" s="265"/>
      <c r="IG53" s="9"/>
      <c r="IH53" s="9"/>
      <c r="II53" s="9"/>
      <c r="IJ53" s="9"/>
      <c r="IK53" s="265"/>
      <c r="IL53" s="265"/>
      <c r="IM53" s="265"/>
      <c r="IN53" s="265"/>
      <c r="IO53" s="265"/>
      <c r="IP53" s="265"/>
      <c r="IQ53" s="265"/>
      <c r="IR53" s="265"/>
      <c r="IS53" s="265"/>
      <c r="IT53" s="265"/>
      <c r="IU53" s="265"/>
      <c r="IV53" s="265"/>
    </row>
    <row r="54" spans="1:256" ht="12.75" customHeight="1" hidden="1">
      <c r="A54" s="163"/>
      <c r="B54" s="73"/>
      <c r="C54" s="21">
        <f t="shared" si="36"/>
        <v>0</v>
      </c>
      <c r="D54" s="126">
        <f t="shared" si="37"/>
        <v>0</v>
      </c>
      <c r="E54" s="66">
        <f t="shared" si="31"/>
        <v>0</v>
      </c>
      <c r="F54" s="15">
        <f t="shared" si="32"/>
        <v>0</v>
      </c>
      <c r="G54" s="15">
        <f t="shared" si="22"/>
        <v>0</v>
      </c>
      <c r="H54" s="66">
        <f t="shared" si="38"/>
        <v>0</v>
      </c>
      <c r="I54" s="67">
        <f t="shared" si="39"/>
        <v>0</v>
      </c>
      <c r="J54" s="68" t="e">
        <f t="shared" si="40"/>
        <v>#DIV/0!</v>
      </c>
      <c r="K54" s="68">
        <f>ABS(I54*100/I1)</f>
        <v>0</v>
      </c>
      <c r="L54" s="67">
        <f>K1</f>
        <v>46</v>
      </c>
      <c r="M54" s="128">
        <f t="shared" si="25"/>
        <v>0</v>
      </c>
      <c r="N54" s="67">
        <f t="shared" si="42"/>
        <v>0</v>
      </c>
      <c r="O54" s="67">
        <f t="shared" si="43"/>
        <v>0</v>
      </c>
      <c r="P54" s="67">
        <f t="shared" si="44"/>
        <v>0</v>
      </c>
      <c r="Q54" s="67">
        <f t="shared" si="45"/>
        <v>0</v>
      </c>
      <c r="R54" s="130">
        <f t="shared" si="14"/>
        <v>0</v>
      </c>
      <c r="S54" s="127">
        <f t="shared" si="15"/>
        <v>0</v>
      </c>
      <c r="T54" s="127">
        <f t="shared" si="16"/>
        <v>0</v>
      </c>
      <c r="U54" s="127">
        <f t="shared" si="41"/>
        <v>0</v>
      </c>
      <c r="V54" s="70">
        <f>GOLS!C59</f>
        <v>0</v>
      </c>
      <c r="W54" s="93"/>
      <c r="X54" s="95"/>
      <c r="Y54" s="95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70"/>
      <c r="BN54" s="66"/>
      <c r="BO54" s="70"/>
      <c r="BP54" s="123"/>
      <c r="BQ54" s="6"/>
      <c r="BR54" s="171"/>
      <c r="BS54" s="95"/>
      <c r="BT54" s="95"/>
      <c r="BU54" s="66"/>
      <c r="BV54" s="66"/>
      <c r="BW54" s="66"/>
      <c r="BX54" s="66"/>
      <c r="BY54" s="66"/>
      <c r="BZ54" s="66"/>
      <c r="CA54" s="66"/>
      <c r="CB54" s="66"/>
      <c r="CC54" s="237"/>
      <c r="CD54" s="237"/>
      <c r="CE54" s="237"/>
      <c r="CF54" s="237"/>
      <c r="CG54" s="237"/>
      <c r="CH54" s="237"/>
      <c r="CI54" s="237"/>
      <c r="CJ54" s="237"/>
      <c r="CK54" s="237"/>
      <c r="CL54" s="237"/>
      <c r="CM54" s="237"/>
      <c r="CN54" s="237"/>
      <c r="CO54" s="237"/>
      <c r="CP54" s="237"/>
      <c r="CQ54" s="237"/>
      <c r="CR54" s="237"/>
      <c r="CS54" s="237"/>
      <c r="CT54" s="237"/>
      <c r="CU54" s="237"/>
      <c r="CV54" s="237"/>
      <c r="CW54" s="237"/>
      <c r="CX54" s="237"/>
      <c r="CY54" s="237"/>
      <c r="CZ54" s="237"/>
      <c r="DA54" s="237"/>
      <c r="DB54" s="237"/>
      <c r="DC54" s="237"/>
      <c r="DD54" s="237"/>
      <c r="DE54" s="237"/>
      <c r="DF54" s="237"/>
      <c r="DG54" s="237"/>
      <c r="DH54" s="238"/>
      <c r="DI54" s="237"/>
      <c r="DJ54" s="238"/>
      <c r="DK54" s="123"/>
      <c r="DL54" s="6"/>
      <c r="DM54" s="93"/>
      <c r="DN54" s="95"/>
      <c r="DO54" s="95"/>
      <c r="DP54" s="66"/>
      <c r="DQ54" s="66"/>
      <c r="DR54" s="66"/>
      <c r="DS54" s="66"/>
      <c r="DT54" s="66"/>
      <c r="DU54" s="66"/>
      <c r="DV54" s="66"/>
      <c r="DW54" s="66"/>
      <c r="DX54" s="66"/>
      <c r="DY54" s="66"/>
      <c r="DZ54" s="66"/>
      <c r="EA54" s="66"/>
      <c r="EB54" s="66"/>
      <c r="EC54" s="66"/>
      <c r="ED54" s="66"/>
      <c r="EE54" s="66"/>
      <c r="EF54" s="66"/>
      <c r="EG54" s="66"/>
      <c r="EH54" s="66"/>
      <c r="EI54" s="66"/>
      <c r="EJ54" s="66"/>
      <c r="EK54" s="66"/>
      <c r="EL54" s="66"/>
      <c r="EM54" s="66"/>
      <c r="EN54" s="66"/>
      <c r="EO54" s="66"/>
      <c r="EP54" s="66"/>
      <c r="EQ54" s="66"/>
      <c r="ER54" s="66"/>
      <c r="ES54" s="66"/>
      <c r="ET54" s="66"/>
      <c r="EU54" s="66"/>
      <c r="EV54" s="66"/>
      <c r="EW54" s="66"/>
      <c r="EX54" s="66"/>
      <c r="EY54" s="66"/>
      <c r="EZ54" s="66"/>
      <c r="FA54" s="66"/>
      <c r="FB54" s="66"/>
      <c r="FC54" s="70"/>
      <c r="FD54" s="66"/>
      <c r="FE54" s="70"/>
      <c r="FF54" s="123"/>
      <c r="FG54" s="328"/>
      <c r="FH54" s="334">
        <f t="shared" si="33"/>
        <v>0</v>
      </c>
      <c r="FI54" s="253">
        <f t="shared" si="34"/>
        <v>0</v>
      </c>
      <c r="FJ54" s="340">
        <f t="shared" si="35"/>
        <v>0</v>
      </c>
      <c r="FK54" s="95"/>
      <c r="FL54" s="66"/>
      <c r="FM54" s="66"/>
      <c r="FN54" s="66"/>
      <c r="FO54" s="66"/>
      <c r="FP54" s="66"/>
      <c r="FQ54" s="66"/>
      <c r="FR54" s="66"/>
      <c r="FS54" s="66"/>
      <c r="FT54" s="66"/>
      <c r="FU54" s="66"/>
      <c r="FV54" s="66"/>
      <c r="FW54" s="66"/>
      <c r="FX54" s="66"/>
      <c r="FY54" s="66"/>
      <c r="FZ54" s="66"/>
      <c r="GA54" s="66"/>
      <c r="GB54" s="66"/>
      <c r="GC54" s="66"/>
      <c r="GD54" s="66"/>
      <c r="GE54" s="66"/>
      <c r="GF54" s="66"/>
      <c r="GG54" s="66"/>
      <c r="GH54" s="66"/>
      <c r="GI54" s="66"/>
      <c r="GJ54" s="66"/>
      <c r="GK54" s="66"/>
      <c r="GL54" s="66"/>
      <c r="GM54" s="66"/>
      <c r="GN54" s="66"/>
      <c r="GO54" s="66"/>
      <c r="GP54" s="66"/>
      <c r="GQ54" s="70"/>
      <c r="GR54" s="66"/>
      <c r="GS54" s="70"/>
      <c r="GT54" s="66"/>
      <c r="GU54" s="70"/>
      <c r="GV54" s="66"/>
      <c r="GW54" s="66"/>
      <c r="GX54" s="70"/>
      <c r="GY54" s="66"/>
      <c r="GZ54" s="66"/>
      <c r="HA54" s="66"/>
      <c r="HB54" s="66"/>
      <c r="HC54" s="66"/>
      <c r="HD54" s="97"/>
      <c r="HE54" s="265"/>
      <c r="HF54" s="265"/>
      <c r="HG54" s="265"/>
      <c r="HH54" s="265"/>
      <c r="HI54" s="265"/>
      <c r="HJ54" s="265"/>
      <c r="HK54" s="265"/>
      <c r="HL54" s="265"/>
      <c r="HM54" s="265"/>
      <c r="HN54" s="265"/>
      <c r="HO54" s="265"/>
      <c r="HP54" s="265"/>
      <c r="HQ54" s="265"/>
      <c r="HR54" s="265"/>
      <c r="HS54" s="265"/>
      <c r="HT54" s="265"/>
      <c r="HU54" s="265"/>
      <c r="HV54" s="265"/>
      <c r="HW54" s="265"/>
      <c r="HX54" s="265"/>
      <c r="HY54" s="265"/>
      <c r="HZ54" s="265"/>
      <c r="IA54" s="265"/>
      <c r="IB54" s="265"/>
      <c r="IC54" s="265"/>
      <c r="ID54" s="265"/>
      <c r="IE54" s="265"/>
      <c r="IF54" s="265"/>
      <c r="IG54" s="9"/>
      <c r="IH54" s="9"/>
      <c r="II54" s="9"/>
      <c r="IJ54" s="9"/>
      <c r="IK54" s="265"/>
      <c r="IL54" s="265"/>
      <c r="IM54" s="265"/>
      <c r="IN54" s="265"/>
      <c r="IO54" s="265"/>
      <c r="IP54" s="265"/>
      <c r="IQ54" s="265"/>
      <c r="IR54" s="265"/>
      <c r="IS54" s="265"/>
      <c r="IT54" s="265"/>
      <c r="IU54" s="265"/>
      <c r="IV54" s="265"/>
    </row>
    <row r="55" spans="1:256" ht="12.75" customHeight="1" hidden="1">
      <c r="A55" s="164"/>
      <c r="B55" s="73"/>
      <c r="C55" s="21">
        <f t="shared" si="36"/>
        <v>0</v>
      </c>
      <c r="D55" s="126">
        <f t="shared" si="37"/>
        <v>0</v>
      </c>
      <c r="E55" s="66">
        <f t="shared" si="31"/>
        <v>0</v>
      </c>
      <c r="F55" s="15">
        <f t="shared" si="32"/>
        <v>0</v>
      </c>
      <c r="G55" s="15">
        <f t="shared" si="22"/>
        <v>0</v>
      </c>
      <c r="H55" s="66">
        <f t="shared" si="38"/>
        <v>0</v>
      </c>
      <c r="I55" s="67">
        <f t="shared" si="39"/>
        <v>0</v>
      </c>
      <c r="J55" s="68" t="e">
        <f t="shared" si="40"/>
        <v>#DIV/0!</v>
      </c>
      <c r="K55" s="68">
        <f>ABS(I55*100/I1)</f>
        <v>0</v>
      </c>
      <c r="L55" s="67">
        <f>K1</f>
        <v>46</v>
      </c>
      <c r="M55" s="128">
        <f t="shared" si="25"/>
        <v>0</v>
      </c>
      <c r="N55" s="67">
        <f t="shared" si="42"/>
        <v>0</v>
      </c>
      <c r="O55" s="67">
        <f t="shared" si="43"/>
        <v>0</v>
      </c>
      <c r="P55" s="67">
        <f t="shared" si="44"/>
        <v>0</v>
      </c>
      <c r="Q55" s="67">
        <f t="shared" si="45"/>
        <v>0</v>
      </c>
      <c r="R55" s="130">
        <f t="shared" si="14"/>
        <v>0</v>
      </c>
      <c r="S55" s="127">
        <f t="shared" si="15"/>
        <v>0</v>
      </c>
      <c r="T55" s="127">
        <f t="shared" si="16"/>
        <v>0</v>
      </c>
      <c r="U55" s="127">
        <f t="shared" si="41"/>
        <v>0</v>
      </c>
      <c r="V55" s="70">
        <f>GOLS!C60</f>
        <v>0</v>
      </c>
      <c r="W55" s="93"/>
      <c r="X55" s="95"/>
      <c r="Y55" s="95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  <c r="BL55" s="66"/>
      <c r="BM55" s="70"/>
      <c r="BN55" s="66"/>
      <c r="BO55" s="70"/>
      <c r="BP55" s="123"/>
      <c r="BQ55" s="6"/>
      <c r="BR55" s="171"/>
      <c r="BS55" s="95"/>
      <c r="BT55" s="95"/>
      <c r="BU55" s="66"/>
      <c r="BV55" s="66"/>
      <c r="BW55" s="66"/>
      <c r="BX55" s="66"/>
      <c r="BY55" s="66"/>
      <c r="BZ55" s="66"/>
      <c r="CA55" s="66"/>
      <c r="CB55" s="66"/>
      <c r="CC55" s="237"/>
      <c r="CD55" s="237"/>
      <c r="CE55" s="237"/>
      <c r="CF55" s="237"/>
      <c r="CG55" s="237"/>
      <c r="CH55" s="237"/>
      <c r="CI55" s="237"/>
      <c r="CJ55" s="237"/>
      <c r="CK55" s="237"/>
      <c r="CL55" s="237"/>
      <c r="CM55" s="237"/>
      <c r="CN55" s="237"/>
      <c r="CO55" s="237"/>
      <c r="CP55" s="237"/>
      <c r="CQ55" s="237"/>
      <c r="CR55" s="237"/>
      <c r="CS55" s="237"/>
      <c r="CT55" s="237"/>
      <c r="CU55" s="237"/>
      <c r="CV55" s="237"/>
      <c r="CW55" s="237"/>
      <c r="CX55" s="237"/>
      <c r="CY55" s="237"/>
      <c r="CZ55" s="237"/>
      <c r="DA55" s="237"/>
      <c r="DB55" s="237"/>
      <c r="DC55" s="237"/>
      <c r="DD55" s="237"/>
      <c r="DE55" s="237"/>
      <c r="DF55" s="237"/>
      <c r="DG55" s="237"/>
      <c r="DH55" s="238"/>
      <c r="DI55" s="237"/>
      <c r="DJ55" s="238"/>
      <c r="DK55" s="123"/>
      <c r="DL55" s="6"/>
      <c r="DM55" s="93"/>
      <c r="DN55" s="95"/>
      <c r="DO55" s="95"/>
      <c r="DP55" s="66"/>
      <c r="DQ55" s="66"/>
      <c r="DR55" s="66"/>
      <c r="DS55" s="66"/>
      <c r="DT55" s="66"/>
      <c r="DU55" s="66"/>
      <c r="DV55" s="66"/>
      <c r="DW55" s="66"/>
      <c r="DX55" s="66"/>
      <c r="DY55" s="66"/>
      <c r="DZ55" s="66"/>
      <c r="EA55" s="66"/>
      <c r="EB55" s="66"/>
      <c r="EC55" s="66"/>
      <c r="ED55" s="66"/>
      <c r="EE55" s="66"/>
      <c r="EF55" s="66"/>
      <c r="EG55" s="66"/>
      <c r="EH55" s="66"/>
      <c r="EI55" s="66"/>
      <c r="EJ55" s="66"/>
      <c r="EK55" s="66"/>
      <c r="EL55" s="66"/>
      <c r="EM55" s="66"/>
      <c r="EN55" s="66"/>
      <c r="EO55" s="66"/>
      <c r="EP55" s="66"/>
      <c r="EQ55" s="66"/>
      <c r="ER55" s="66"/>
      <c r="ES55" s="66"/>
      <c r="ET55" s="66"/>
      <c r="EU55" s="66"/>
      <c r="EV55" s="66"/>
      <c r="EW55" s="66"/>
      <c r="EX55" s="66"/>
      <c r="EY55" s="66"/>
      <c r="EZ55" s="66"/>
      <c r="FA55" s="66"/>
      <c r="FB55" s="66"/>
      <c r="FC55" s="70"/>
      <c r="FD55" s="66"/>
      <c r="FE55" s="70"/>
      <c r="FF55" s="123"/>
      <c r="FG55" s="328"/>
      <c r="FH55" s="334">
        <f t="shared" si="33"/>
        <v>0</v>
      </c>
      <c r="FI55" s="253">
        <f t="shared" si="34"/>
        <v>0</v>
      </c>
      <c r="FJ55" s="340">
        <f t="shared" si="35"/>
        <v>0</v>
      </c>
      <c r="FK55" s="95"/>
      <c r="FL55" s="66"/>
      <c r="FM55" s="66"/>
      <c r="FN55" s="66"/>
      <c r="FO55" s="66"/>
      <c r="FP55" s="66"/>
      <c r="FQ55" s="66"/>
      <c r="FR55" s="66"/>
      <c r="FS55" s="66"/>
      <c r="FT55" s="66"/>
      <c r="FU55" s="66"/>
      <c r="FV55" s="66"/>
      <c r="FW55" s="66"/>
      <c r="FX55" s="66"/>
      <c r="FY55" s="66"/>
      <c r="FZ55" s="66"/>
      <c r="GA55" s="66"/>
      <c r="GB55" s="66"/>
      <c r="GC55" s="66"/>
      <c r="GD55" s="66"/>
      <c r="GE55" s="66"/>
      <c r="GF55" s="66"/>
      <c r="GG55" s="66"/>
      <c r="GH55" s="66"/>
      <c r="GI55" s="66"/>
      <c r="GJ55" s="66"/>
      <c r="GK55" s="66"/>
      <c r="GL55" s="66"/>
      <c r="GM55" s="66"/>
      <c r="GN55" s="66"/>
      <c r="GO55" s="66"/>
      <c r="GP55" s="66"/>
      <c r="GQ55" s="70"/>
      <c r="GR55" s="66"/>
      <c r="GS55" s="70"/>
      <c r="GT55" s="66"/>
      <c r="GU55" s="70"/>
      <c r="GV55" s="66"/>
      <c r="GW55" s="66"/>
      <c r="GX55" s="70"/>
      <c r="GY55" s="66"/>
      <c r="GZ55" s="66"/>
      <c r="HA55" s="66"/>
      <c r="HB55" s="66"/>
      <c r="HC55" s="66"/>
      <c r="HD55" s="97"/>
      <c r="HE55" s="265"/>
      <c r="HF55" s="265"/>
      <c r="HG55" s="265"/>
      <c r="HH55" s="265"/>
      <c r="HI55" s="265"/>
      <c r="HJ55" s="265"/>
      <c r="HK55" s="265"/>
      <c r="HL55" s="265"/>
      <c r="HM55" s="265"/>
      <c r="HN55" s="265"/>
      <c r="HO55" s="265"/>
      <c r="HP55" s="265"/>
      <c r="HQ55" s="265"/>
      <c r="HR55" s="265"/>
      <c r="HS55" s="265"/>
      <c r="HT55" s="265"/>
      <c r="HU55" s="265"/>
      <c r="HV55" s="265"/>
      <c r="HW55" s="265"/>
      <c r="HX55" s="265"/>
      <c r="HY55" s="265"/>
      <c r="HZ55" s="265"/>
      <c r="IA55" s="265"/>
      <c r="IB55" s="265"/>
      <c r="IC55" s="265"/>
      <c r="ID55" s="265"/>
      <c r="IE55" s="265"/>
      <c r="IF55" s="265"/>
      <c r="IG55" s="9"/>
      <c r="IH55" s="9"/>
      <c r="II55" s="9"/>
      <c r="IJ55" s="9"/>
      <c r="IK55" s="265"/>
      <c r="IL55" s="265"/>
      <c r="IM55" s="265"/>
      <c r="IN55" s="265"/>
      <c r="IO55" s="265"/>
      <c r="IP55" s="265"/>
      <c r="IQ55" s="265"/>
      <c r="IR55" s="265"/>
      <c r="IS55" s="265"/>
      <c r="IT55" s="265"/>
      <c r="IU55" s="265"/>
      <c r="IV55" s="265"/>
    </row>
    <row r="56" spans="1:256" ht="12.75" customHeight="1" hidden="1">
      <c r="A56" s="164"/>
      <c r="B56" s="73"/>
      <c r="C56" s="21">
        <f t="shared" si="36"/>
        <v>0</v>
      </c>
      <c r="D56" s="126">
        <f t="shared" si="37"/>
        <v>0</v>
      </c>
      <c r="E56" s="66">
        <f t="shared" si="31"/>
        <v>0</v>
      </c>
      <c r="F56" s="15">
        <f t="shared" si="32"/>
        <v>0</v>
      </c>
      <c r="G56" s="15">
        <f t="shared" si="22"/>
        <v>0</v>
      </c>
      <c r="H56" s="66">
        <f t="shared" si="38"/>
        <v>0</v>
      </c>
      <c r="I56" s="67">
        <f t="shared" si="39"/>
        <v>0</v>
      </c>
      <c r="J56" s="68" t="e">
        <f>ABS(I56/C56)</f>
        <v>#DIV/0!</v>
      </c>
      <c r="K56" s="68">
        <f>ABS(I56*100/I1)</f>
        <v>0</v>
      </c>
      <c r="L56" s="67">
        <f>K1</f>
        <v>46</v>
      </c>
      <c r="M56" s="128">
        <f t="shared" si="25"/>
        <v>0</v>
      </c>
      <c r="N56" s="67">
        <f>SUM(O56:Q56)</f>
        <v>0</v>
      </c>
      <c r="O56" s="67">
        <f t="shared" si="43"/>
        <v>0</v>
      </c>
      <c r="P56" s="67">
        <f t="shared" si="44"/>
        <v>0</v>
      </c>
      <c r="Q56" s="67">
        <f t="shared" si="45"/>
        <v>0</v>
      </c>
      <c r="R56" s="130">
        <f t="shared" si="14"/>
        <v>0</v>
      </c>
      <c r="S56" s="127">
        <f t="shared" si="15"/>
        <v>0</v>
      </c>
      <c r="T56" s="127">
        <f t="shared" si="16"/>
        <v>0</v>
      </c>
      <c r="U56" s="127">
        <f t="shared" si="41"/>
        <v>0</v>
      </c>
      <c r="V56" s="70">
        <f>GOLS!C61</f>
        <v>0</v>
      </c>
      <c r="W56" s="93"/>
      <c r="X56" s="182"/>
      <c r="Y56" s="182"/>
      <c r="Z56" s="66"/>
      <c r="AA56" s="66"/>
      <c r="AB56" s="183"/>
      <c r="AC56" s="183"/>
      <c r="AD56" s="66"/>
      <c r="AE56" s="183"/>
      <c r="AF56" s="183"/>
      <c r="AG56" s="66"/>
      <c r="AH56" s="66"/>
      <c r="AI56" s="183"/>
      <c r="AJ56" s="66"/>
      <c r="AK56" s="183"/>
      <c r="AL56" s="183"/>
      <c r="AM56" s="183"/>
      <c r="AN56" s="183"/>
      <c r="AO56" s="183"/>
      <c r="AP56" s="183"/>
      <c r="AQ56" s="183"/>
      <c r="AR56" s="183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  <c r="BL56" s="66"/>
      <c r="BM56" s="70"/>
      <c r="BN56" s="66"/>
      <c r="BO56" s="70"/>
      <c r="BP56" s="123"/>
      <c r="BQ56" s="6"/>
      <c r="BR56" s="171"/>
      <c r="BS56" s="182"/>
      <c r="BT56" s="183"/>
      <c r="BU56" s="183"/>
      <c r="BV56" s="183"/>
      <c r="BW56" s="183"/>
      <c r="BX56" s="183"/>
      <c r="BY56" s="183"/>
      <c r="BZ56" s="183"/>
      <c r="CA56" s="183"/>
      <c r="CB56" s="183"/>
      <c r="CC56" s="241"/>
      <c r="CD56" s="241"/>
      <c r="CE56" s="241"/>
      <c r="CF56" s="241"/>
      <c r="CG56" s="241"/>
      <c r="CH56" s="241"/>
      <c r="CI56" s="241"/>
      <c r="CJ56" s="241"/>
      <c r="CK56" s="241"/>
      <c r="CL56" s="241"/>
      <c r="CM56" s="241"/>
      <c r="CN56" s="241"/>
      <c r="CO56" s="241"/>
      <c r="CP56" s="241"/>
      <c r="CQ56" s="241"/>
      <c r="CR56" s="241"/>
      <c r="CS56" s="241"/>
      <c r="CT56" s="241"/>
      <c r="CU56" s="241"/>
      <c r="CV56" s="241"/>
      <c r="CW56" s="241"/>
      <c r="CX56" s="241"/>
      <c r="CY56" s="241"/>
      <c r="CZ56" s="241"/>
      <c r="DA56" s="242"/>
      <c r="DB56" s="241"/>
      <c r="DC56" s="242"/>
      <c r="DD56" s="241"/>
      <c r="DE56" s="242"/>
      <c r="DF56" s="241"/>
      <c r="DG56" s="241"/>
      <c r="DH56" s="241"/>
      <c r="DI56" s="241"/>
      <c r="DJ56" s="242"/>
      <c r="DK56" s="123"/>
      <c r="DL56" s="6"/>
      <c r="DM56" s="93"/>
      <c r="DN56" s="95"/>
      <c r="DO56" s="66"/>
      <c r="DP56" s="66"/>
      <c r="DQ56" s="66"/>
      <c r="DR56" s="66"/>
      <c r="DS56" s="66"/>
      <c r="DT56" s="66"/>
      <c r="DU56" s="66"/>
      <c r="DV56" s="66"/>
      <c r="DW56" s="66"/>
      <c r="DX56" s="66"/>
      <c r="DY56" s="66"/>
      <c r="DZ56" s="66"/>
      <c r="EA56" s="66"/>
      <c r="EB56" s="66"/>
      <c r="EC56" s="66"/>
      <c r="ED56" s="66"/>
      <c r="EE56" s="66"/>
      <c r="EF56" s="66"/>
      <c r="EG56" s="66"/>
      <c r="EH56" s="66"/>
      <c r="EI56" s="66"/>
      <c r="EJ56" s="66"/>
      <c r="EK56" s="66"/>
      <c r="EL56" s="66"/>
      <c r="EM56" s="66"/>
      <c r="EN56" s="66"/>
      <c r="EO56" s="66"/>
      <c r="EP56" s="66"/>
      <c r="EQ56" s="66"/>
      <c r="ER56" s="66"/>
      <c r="ES56" s="66"/>
      <c r="ET56" s="66"/>
      <c r="EU56" s="70"/>
      <c r="EV56" s="70"/>
      <c r="EW56" s="70"/>
      <c r="EX56" s="70"/>
      <c r="EY56" s="70"/>
      <c r="EZ56" s="66"/>
      <c r="FA56" s="70"/>
      <c r="FB56" s="66"/>
      <c r="FC56" s="70"/>
      <c r="FD56" s="66"/>
      <c r="FE56" s="70"/>
      <c r="FF56" s="123"/>
      <c r="FG56" s="328"/>
      <c r="FH56" s="334">
        <f t="shared" si="33"/>
        <v>0</v>
      </c>
      <c r="FI56" s="253">
        <f t="shared" si="34"/>
        <v>0</v>
      </c>
      <c r="FJ56" s="340">
        <f t="shared" si="35"/>
        <v>0</v>
      </c>
      <c r="FK56" s="95"/>
      <c r="FL56" s="66"/>
      <c r="FM56" s="66"/>
      <c r="FN56" s="66"/>
      <c r="FO56" s="66"/>
      <c r="FP56" s="66"/>
      <c r="FQ56" s="66"/>
      <c r="FR56" s="66"/>
      <c r="FS56" s="66"/>
      <c r="FT56" s="66"/>
      <c r="FU56" s="66"/>
      <c r="FV56" s="66"/>
      <c r="FW56" s="66"/>
      <c r="FX56" s="66"/>
      <c r="FY56" s="66"/>
      <c r="FZ56" s="66"/>
      <c r="GA56" s="66"/>
      <c r="GB56" s="66"/>
      <c r="GC56" s="66"/>
      <c r="GD56" s="66"/>
      <c r="GE56" s="66"/>
      <c r="GF56" s="66"/>
      <c r="GG56" s="66"/>
      <c r="GH56" s="66"/>
      <c r="GI56" s="66"/>
      <c r="GJ56" s="66"/>
      <c r="GK56" s="66"/>
      <c r="GL56" s="66"/>
      <c r="GM56" s="66"/>
      <c r="GN56" s="66"/>
      <c r="GO56" s="66"/>
      <c r="GP56" s="66"/>
      <c r="GQ56" s="70"/>
      <c r="GR56" s="66"/>
      <c r="GS56" s="70"/>
      <c r="GT56" s="66"/>
      <c r="GU56" s="70"/>
      <c r="GV56" s="66"/>
      <c r="GW56" s="66"/>
      <c r="GX56" s="70"/>
      <c r="GY56" s="66"/>
      <c r="GZ56" s="66"/>
      <c r="HA56" s="66"/>
      <c r="HB56" s="66"/>
      <c r="HC56" s="66"/>
      <c r="HD56" s="97"/>
      <c r="HE56" s="265"/>
      <c r="HF56" s="265"/>
      <c r="HG56" s="265"/>
      <c r="HH56" s="265"/>
      <c r="HI56" s="265"/>
      <c r="HJ56" s="265"/>
      <c r="HK56" s="265"/>
      <c r="HL56" s="265"/>
      <c r="HM56" s="265"/>
      <c r="HN56" s="265"/>
      <c r="HO56" s="265"/>
      <c r="HP56" s="265"/>
      <c r="HQ56" s="265"/>
      <c r="HR56" s="265"/>
      <c r="HS56" s="265"/>
      <c r="HT56" s="265"/>
      <c r="HU56" s="265"/>
      <c r="HV56" s="265"/>
      <c r="HW56" s="265"/>
      <c r="HX56" s="265"/>
      <c r="HY56" s="265"/>
      <c r="HZ56" s="265"/>
      <c r="IA56" s="265"/>
      <c r="IB56" s="265"/>
      <c r="IC56" s="265"/>
      <c r="ID56" s="265"/>
      <c r="IE56" s="265"/>
      <c r="IF56" s="265"/>
      <c r="IG56" s="9"/>
      <c r="IH56" s="9"/>
      <c r="II56" s="9"/>
      <c r="IJ56" s="9"/>
      <c r="IK56" s="265"/>
      <c r="IL56" s="265"/>
      <c r="IM56" s="265"/>
      <c r="IN56" s="265"/>
      <c r="IO56" s="265"/>
      <c r="IP56" s="265"/>
      <c r="IQ56" s="265"/>
      <c r="IR56" s="265"/>
      <c r="IS56" s="265"/>
      <c r="IT56" s="265"/>
      <c r="IU56" s="265"/>
      <c r="IV56" s="265"/>
    </row>
    <row r="57" spans="1:256" ht="12.75" customHeight="1" hidden="1">
      <c r="A57" s="164"/>
      <c r="B57" s="73"/>
      <c r="C57" s="21">
        <f t="shared" si="36"/>
        <v>0</v>
      </c>
      <c r="D57" s="126">
        <f t="shared" si="37"/>
        <v>0</v>
      </c>
      <c r="E57" s="66">
        <f t="shared" si="31"/>
        <v>0</v>
      </c>
      <c r="F57" s="15">
        <f t="shared" si="32"/>
        <v>0</v>
      </c>
      <c r="G57" s="15">
        <f t="shared" si="22"/>
        <v>0</v>
      </c>
      <c r="H57" s="66">
        <f t="shared" si="38"/>
        <v>0</v>
      </c>
      <c r="I57" s="67">
        <f t="shared" si="39"/>
        <v>0</v>
      </c>
      <c r="J57" s="68" t="e">
        <f>ABS(I57/C57)</f>
        <v>#DIV/0!</v>
      </c>
      <c r="K57" s="68">
        <f>ABS(I57*100/I1)</f>
        <v>0</v>
      </c>
      <c r="L57" s="67">
        <f>K1</f>
        <v>46</v>
      </c>
      <c r="M57" s="128">
        <f t="shared" si="25"/>
        <v>0</v>
      </c>
      <c r="N57" s="67">
        <f>SUM(O57:Q57)</f>
        <v>0</v>
      </c>
      <c r="O57" s="67">
        <f t="shared" si="43"/>
        <v>0</v>
      </c>
      <c r="P57" s="67">
        <f t="shared" si="44"/>
        <v>0</v>
      </c>
      <c r="Q57" s="67">
        <f t="shared" si="45"/>
        <v>0</v>
      </c>
      <c r="R57" s="130">
        <f t="shared" si="14"/>
        <v>0</v>
      </c>
      <c r="S57" s="127">
        <f t="shared" si="15"/>
        <v>0</v>
      </c>
      <c r="T57" s="127">
        <f t="shared" si="16"/>
        <v>0</v>
      </c>
      <c r="U57" s="127">
        <f t="shared" si="41"/>
        <v>0</v>
      </c>
      <c r="V57" s="70">
        <f>GOLS!C62</f>
        <v>0</v>
      </c>
      <c r="W57" s="93"/>
      <c r="X57" s="182"/>
      <c r="Y57" s="182"/>
      <c r="Z57" s="66"/>
      <c r="AA57" s="66"/>
      <c r="AB57" s="183"/>
      <c r="AC57" s="183"/>
      <c r="AD57" s="66"/>
      <c r="AE57" s="183"/>
      <c r="AF57" s="183"/>
      <c r="AG57" s="66"/>
      <c r="AH57" s="66"/>
      <c r="AI57" s="183"/>
      <c r="AJ57" s="66"/>
      <c r="AK57" s="183"/>
      <c r="AL57" s="183"/>
      <c r="AM57" s="183"/>
      <c r="AN57" s="183"/>
      <c r="AO57" s="183"/>
      <c r="AP57" s="183"/>
      <c r="AQ57" s="183"/>
      <c r="AR57" s="183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I57" s="66"/>
      <c r="BJ57" s="66"/>
      <c r="BK57" s="66"/>
      <c r="BL57" s="66"/>
      <c r="BM57" s="70"/>
      <c r="BN57" s="66"/>
      <c r="BO57" s="70"/>
      <c r="BP57" s="123"/>
      <c r="BQ57" s="6"/>
      <c r="BR57" s="171"/>
      <c r="BS57" s="182"/>
      <c r="BT57" s="183"/>
      <c r="BU57" s="183"/>
      <c r="BV57" s="183"/>
      <c r="BW57" s="183"/>
      <c r="BX57" s="183"/>
      <c r="BY57" s="183"/>
      <c r="BZ57" s="183"/>
      <c r="CA57" s="183"/>
      <c r="CB57" s="183"/>
      <c r="CC57" s="241"/>
      <c r="CD57" s="241"/>
      <c r="CE57" s="241"/>
      <c r="CF57" s="241"/>
      <c r="CG57" s="241"/>
      <c r="CH57" s="241"/>
      <c r="CI57" s="241"/>
      <c r="CJ57" s="241"/>
      <c r="CK57" s="241"/>
      <c r="CL57" s="241"/>
      <c r="CM57" s="241"/>
      <c r="CN57" s="241"/>
      <c r="CO57" s="241"/>
      <c r="CP57" s="241"/>
      <c r="CQ57" s="241"/>
      <c r="CR57" s="241"/>
      <c r="CS57" s="241"/>
      <c r="CT57" s="241"/>
      <c r="CU57" s="241"/>
      <c r="CV57" s="241"/>
      <c r="CW57" s="241"/>
      <c r="CX57" s="241"/>
      <c r="CY57" s="241"/>
      <c r="CZ57" s="241"/>
      <c r="DA57" s="242"/>
      <c r="DB57" s="241"/>
      <c r="DC57" s="242"/>
      <c r="DD57" s="241"/>
      <c r="DE57" s="242"/>
      <c r="DF57" s="241"/>
      <c r="DG57" s="241"/>
      <c r="DH57" s="241"/>
      <c r="DI57" s="241"/>
      <c r="DJ57" s="242"/>
      <c r="DK57" s="123"/>
      <c r="DL57" s="6"/>
      <c r="DM57" s="93"/>
      <c r="DN57" s="95"/>
      <c r="DO57" s="66"/>
      <c r="DP57" s="66"/>
      <c r="DQ57" s="66"/>
      <c r="DR57" s="66"/>
      <c r="DS57" s="66"/>
      <c r="DT57" s="66"/>
      <c r="DU57" s="66"/>
      <c r="DV57" s="66"/>
      <c r="DW57" s="66"/>
      <c r="DX57" s="66"/>
      <c r="DY57" s="66"/>
      <c r="DZ57" s="66"/>
      <c r="EA57" s="66"/>
      <c r="EB57" s="66"/>
      <c r="EC57" s="66"/>
      <c r="ED57" s="66"/>
      <c r="EE57" s="66"/>
      <c r="EF57" s="66"/>
      <c r="EG57" s="66"/>
      <c r="EH57" s="66"/>
      <c r="EI57" s="66"/>
      <c r="EJ57" s="66"/>
      <c r="EK57" s="66"/>
      <c r="EL57" s="66"/>
      <c r="EM57" s="66"/>
      <c r="EN57" s="66"/>
      <c r="EO57" s="66"/>
      <c r="EP57" s="66"/>
      <c r="EQ57" s="66"/>
      <c r="ER57" s="66"/>
      <c r="ES57" s="66"/>
      <c r="ET57" s="66"/>
      <c r="EU57" s="70"/>
      <c r="EV57" s="70"/>
      <c r="EW57" s="70"/>
      <c r="EX57" s="70"/>
      <c r="EY57" s="70"/>
      <c r="EZ57" s="66"/>
      <c r="FA57" s="70"/>
      <c r="FB57" s="66"/>
      <c r="FC57" s="70"/>
      <c r="FD57" s="66"/>
      <c r="FE57" s="70"/>
      <c r="FF57" s="123"/>
      <c r="FG57" s="328"/>
      <c r="FH57" s="334">
        <f t="shared" si="33"/>
        <v>0</v>
      </c>
      <c r="FI57" s="253">
        <f t="shared" si="34"/>
        <v>0</v>
      </c>
      <c r="FJ57" s="340">
        <f t="shared" si="35"/>
        <v>0</v>
      </c>
      <c r="FK57" s="95"/>
      <c r="FL57" s="66"/>
      <c r="FM57" s="66"/>
      <c r="FN57" s="66"/>
      <c r="FO57" s="66"/>
      <c r="FP57" s="66"/>
      <c r="FQ57" s="66"/>
      <c r="FR57" s="66"/>
      <c r="FS57" s="66"/>
      <c r="FT57" s="66"/>
      <c r="FU57" s="66"/>
      <c r="FV57" s="66"/>
      <c r="FW57" s="66"/>
      <c r="FX57" s="66"/>
      <c r="FY57" s="66"/>
      <c r="FZ57" s="66"/>
      <c r="GA57" s="66"/>
      <c r="GB57" s="66"/>
      <c r="GC57" s="66"/>
      <c r="GD57" s="66"/>
      <c r="GE57" s="66"/>
      <c r="GF57" s="66"/>
      <c r="GG57" s="66"/>
      <c r="GH57" s="66"/>
      <c r="GI57" s="66"/>
      <c r="GJ57" s="66"/>
      <c r="GK57" s="66"/>
      <c r="GL57" s="66"/>
      <c r="GM57" s="66"/>
      <c r="GN57" s="66"/>
      <c r="GO57" s="66"/>
      <c r="GP57" s="66"/>
      <c r="GQ57" s="70"/>
      <c r="GR57" s="66"/>
      <c r="GS57" s="70"/>
      <c r="GT57" s="66"/>
      <c r="GU57" s="70"/>
      <c r="GV57" s="66"/>
      <c r="GW57" s="66"/>
      <c r="GX57" s="70"/>
      <c r="GY57" s="66"/>
      <c r="GZ57" s="66"/>
      <c r="HA57" s="66"/>
      <c r="HB57" s="66"/>
      <c r="HC57" s="66"/>
      <c r="HD57" s="97"/>
      <c r="HE57" s="265"/>
      <c r="HF57" s="265"/>
      <c r="HG57" s="265"/>
      <c r="HH57" s="265"/>
      <c r="HI57" s="265"/>
      <c r="HJ57" s="265"/>
      <c r="HK57" s="265"/>
      <c r="HL57" s="265"/>
      <c r="HM57" s="265"/>
      <c r="HN57" s="265"/>
      <c r="HO57" s="265"/>
      <c r="HP57" s="265"/>
      <c r="HQ57" s="265"/>
      <c r="HR57" s="265"/>
      <c r="HS57" s="265"/>
      <c r="HT57" s="265"/>
      <c r="HU57" s="265"/>
      <c r="HV57" s="265"/>
      <c r="HW57" s="265"/>
      <c r="HX57" s="265"/>
      <c r="HY57" s="265"/>
      <c r="HZ57" s="265"/>
      <c r="IA57" s="265"/>
      <c r="IB57" s="265"/>
      <c r="IC57" s="265"/>
      <c r="ID57" s="265"/>
      <c r="IE57" s="265"/>
      <c r="IF57" s="265"/>
      <c r="IG57" s="9"/>
      <c r="IH57" s="9"/>
      <c r="II57" s="9"/>
      <c r="IJ57" s="9"/>
      <c r="IK57" s="265"/>
      <c r="IL57" s="265"/>
      <c r="IM57" s="265"/>
      <c r="IN57" s="265"/>
      <c r="IO57" s="265"/>
      <c r="IP57" s="265"/>
      <c r="IQ57" s="265"/>
      <c r="IR57" s="265"/>
      <c r="IS57" s="265"/>
      <c r="IT57" s="265"/>
      <c r="IU57" s="265"/>
      <c r="IV57" s="265"/>
    </row>
    <row r="58" spans="1:256" ht="12.75" customHeight="1" hidden="1">
      <c r="A58" s="164"/>
      <c r="B58" s="73"/>
      <c r="C58" s="21">
        <f t="shared" si="36"/>
        <v>0</v>
      </c>
      <c r="D58" s="126">
        <f t="shared" si="37"/>
        <v>0</v>
      </c>
      <c r="E58" s="66">
        <f t="shared" si="31"/>
        <v>0</v>
      </c>
      <c r="F58" s="15">
        <f t="shared" si="32"/>
        <v>0</v>
      </c>
      <c r="G58" s="15">
        <f t="shared" si="22"/>
        <v>0</v>
      </c>
      <c r="H58" s="66">
        <f t="shared" si="38"/>
        <v>0</v>
      </c>
      <c r="I58" s="67">
        <f t="shared" si="39"/>
        <v>0</v>
      </c>
      <c r="J58" s="68" t="e">
        <f>ABS(I58/C58)</f>
        <v>#DIV/0!</v>
      </c>
      <c r="K58" s="68">
        <f>ABS(I58*100/I1)</f>
        <v>0</v>
      </c>
      <c r="L58" s="67">
        <f>K1</f>
        <v>46</v>
      </c>
      <c r="M58" s="128">
        <f t="shared" si="25"/>
        <v>0</v>
      </c>
      <c r="N58" s="67">
        <f>SUM(O58:Q58)</f>
        <v>0</v>
      </c>
      <c r="O58" s="67">
        <f t="shared" si="43"/>
        <v>0</v>
      </c>
      <c r="P58" s="67">
        <f t="shared" si="44"/>
        <v>0</v>
      </c>
      <c r="Q58" s="67">
        <f t="shared" si="45"/>
        <v>0</v>
      </c>
      <c r="R58" s="130">
        <f t="shared" si="14"/>
        <v>0</v>
      </c>
      <c r="S58" s="127">
        <f t="shared" si="15"/>
        <v>0</v>
      </c>
      <c r="T58" s="127">
        <f t="shared" si="16"/>
        <v>0</v>
      </c>
      <c r="U58" s="127">
        <f t="shared" si="41"/>
        <v>0</v>
      </c>
      <c r="V58" s="70">
        <f>GOLS!C63</f>
        <v>0</v>
      </c>
      <c r="W58" s="93"/>
      <c r="X58" s="182"/>
      <c r="Y58" s="182"/>
      <c r="Z58" s="66"/>
      <c r="AA58" s="66"/>
      <c r="AB58" s="183"/>
      <c r="AC58" s="183"/>
      <c r="AD58" s="66"/>
      <c r="AE58" s="183"/>
      <c r="AF58" s="183"/>
      <c r="AG58" s="66"/>
      <c r="AH58" s="66"/>
      <c r="AI58" s="183"/>
      <c r="AJ58" s="66"/>
      <c r="AK58" s="183"/>
      <c r="AL58" s="183"/>
      <c r="AM58" s="183"/>
      <c r="AN58" s="183"/>
      <c r="AO58" s="183"/>
      <c r="AP58" s="183"/>
      <c r="AQ58" s="183"/>
      <c r="AR58" s="183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  <c r="BL58" s="66"/>
      <c r="BM58" s="70"/>
      <c r="BN58" s="66"/>
      <c r="BO58" s="70"/>
      <c r="BP58" s="123"/>
      <c r="BQ58" s="6"/>
      <c r="BR58" s="171"/>
      <c r="BS58" s="182"/>
      <c r="BT58" s="183"/>
      <c r="BU58" s="183"/>
      <c r="BV58" s="183"/>
      <c r="BW58" s="183"/>
      <c r="BX58" s="183"/>
      <c r="BY58" s="183"/>
      <c r="BZ58" s="183"/>
      <c r="CA58" s="183"/>
      <c r="CB58" s="183"/>
      <c r="CC58" s="241"/>
      <c r="CD58" s="241"/>
      <c r="CE58" s="241"/>
      <c r="CF58" s="241"/>
      <c r="CG58" s="241"/>
      <c r="CH58" s="241"/>
      <c r="CI58" s="241"/>
      <c r="CJ58" s="241"/>
      <c r="CK58" s="241"/>
      <c r="CL58" s="241"/>
      <c r="CM58" s="241"/>
      <c r="CN58" s="241"/>
      <c r="CO58" s="241"/>
      <c r="CP58" s="241"/>
      <c r="CQ58" s="241"/>
      <c r="CR58" s="241"/>
      <c r="CS58" s="241"/>
      <c r="CT58" s="241"/>
      <c r="CU58" s="241"/>
      <c r="CV58" s="241"/>
      <c r="CW58" s="241"/>
      <c r="CX58" s="241"/>
      <c r="CY58" s="241"/>
      <c r="CZ58" s="241"/>
      <c r="DA58" s="242"/>
      <c r="DB58" s="241"/>
      <c r="DC58" s="242"/>
      <c r="DD58" s="241"/>
      <c r="DE58" s="242"/>
      <c r="DF58" s="241"/>
      <c r="DG58" s="241"/>
      <c r="DH58" s="241"/>
      <c r="DI58" s="241"/>
      <c r="DJ58" s="242"/>
      <c r="DK58" s="123"/>
      <c r="DL58" s="6"/>
      <c r="DM58" s="93"/>
      <c r="DN58" s="95"/>
      <c r="DO58" s="66"/>
      <c r="DP58" s="66"/>
      <c r="DQ58" s="66"/>
      <c r="DR58" s="66"/>
      <c r="DS58" s="66"/>
      <c r="DT58" s="66"/>
      <c r="DU58" s="66"/>
      <c r="DV58" s="66"/>
      <c r="DW58" s="66"/>
      <c r="DX58" s="66"/>
      <c r="DY58" s="66"/>
      <c r="DZ58" s="66"/>
      <c r="EA58" s="66"/>
      <c r="EB58" s="66"/>
      <c r="EC58" s="66"/>
      <c r="ED58" s="66"/>
      <c r="EE58" s="66"/>
      <c r="EF58" s="66"/>
      <c r="EG58" s="66"/>
      <c r="EH58" s="66"/>
      <c r="EI58" s="66"/>
      <c r="EJ58" s="66"/>
      <c r="EK58" s="66"/>
      <c r="EL58" s="66"/>
      <c r="EM58" s="66"/>
      <c r="EN58" s="66"/>
      <c r="EO58" s="66"/>
      <c r="EP58" s="66"/>
      <c r="EQ58" s="66"/>
      <c r="ER58" s="66"/>
      <c r="ES58" s="66"/>
      <c r="ET58" s="66"/>
      <c r="EU58" s="70"/>
      <c r="EV58" s="70"/>
      <c r="EW58" s="70"/>
      <c r="EX58" s="70"/>
      <c r="EY58" s="70"/>
      <c r="EZ58" s="66"/>
      <c r="FA58" s="70"/>
      <c r="FB58" s="66"/>
      <c r="FC58" s="70"/>
      <c r="FD58" s="66"/>
      <c r="FE58" s="70"/>
      <c r="FF58" s="123"/>
      <c r="FG58" s="328"/>
      <c r="FH58" s="334">
        <f t="shared" si="33"/>
        <v>0</v>
      </c>
      <c r="FI58" s="253">
        <f t="shared" si="34"/>
        <v>0</v>
      </c>
      <c r="FJ58" s="340">
        <f t="shared" si="35"/>
        <v>0</v>
      </c>
      <c r="FK58" s="95"/>
      <c r="FL58" s="66"/>
      <c r="FM58" s="66"/>
      <c r="FN58" s="66"/>
      <c r="FO58" s="66"/>
      <c r="FP58" s="66"/>
      <c r="FQ58" s="66"/>
      <c r="FR58" s="66"/>
      <c r="FS58" s="66"/>
      <c r="FT58" s="66"/>
      <c r="FU58" s="66"/>
      <c r="FV58" s="66"/>
      <c r="FW58" s="66"/>
      <c r="FX58" s="66"/>
      <c r="FY58" s="66"/>
      <c r="FZ58" s="66"/>
      <c r="GA58" s="66"/>
      <c r="GB58" s="66"/>
      <c r="GC58" s="66"/>
      <c r="GD58" s="66"/>
      <c r="GE58" s="66"/>
      <c r="GF58" s="66"/>
      <c r="GG58" s="66"/>
      <c r="GH58" s="66"/>
      <c r="GI58" s="66"/>
      <c r="GJ58" s="66"/>
      <c r="GK58" s="66"/>
      <c r="GL58" s="66"/>
      <c r="GM58" s="66"/>
      <c r="GN58" s="66"/>
      <c r="GO58" s="66"/>
      <c r="GP58" s="66"/>
      <c r="GQ58" s="70"/>
      <c r="GR58" s="66"/>
      <c r="GS58" s="70"/>
      <c r="GT58" s="66"/>
      <c r="GU58" s="70"/>
      <c r="GV58" s="66"/>
      <c r="GW58" s="66"/>
      <c r="GX58" s="70"/>
      <c r="GY58" s="66"/>
      <c r="GZ58" s="66"/>
      <c r="HA58" s="66"/>
      <c r="HB58" s="66"/>
      <c r="HC58" s="66"/>
      <c r="HD58" s="97"/>
      <c r="HE58" s="265"/>
      <c r="HF58" s="265"/>
      <c r="HG58" s="265"/>
      <c r="HH58" s="265"/>
      <c r="HI58" s="265"/>
      <c r="HJ58" s="265"/>
      <c r="HK58" s="265"/>
      <c r="HL58" s="265"/>
      <c r="HM58" s="265"/>
      <c r="HN58" s="265"/>
      <c r="HO58" s="265"/>
      <c r="HP58" s="265"/>
      <c r="HQ58" s="265"/>
      <c r="HR58" s="265"/>
      <c r="HS58" s="265"/>
      <c r="HT58" s="265"/>
      <c r="HU58" s="265"/>
      <c r="HV58" s="265"/>
      <c r="HW58" s="265"/>
      <c r="HX58" s="265"/>
      <c r="HY58" s="265"/>
      <c r="HZ58" s="265"/>
      <c r="IA58" s="265"/>
      <c r="IB58" s="265"/>
      <c r="IC58" s="265"/>
      <c r="ID58" s="265"/>
      <c r="IE58" s="265"/>
      <c r="IF58" s="265"/>
      <c r="IG58" s="9"/>
      <c r="IH58" s="9"/>
      <c r="II58" s="9"/>
      <c r="IJ58" s="9"/>
      <c r="IK58" s="265"/>
      <c r="IL58" s="265"/>
      <c r="IM58" s="265"/>
      <c r="IN58" s="265"/>
      <c r="IO58" s="265"/>
      <c r="IP58" s="265"/>
      <c r="IQ58" s="265"/>
      <c r="IR58" s="265"/>
      <c r="IS58" s="265"/>
      <c r="IT58" s="265"/>
      <c r="IU58" s="265"/>
      <c r="IV58" s="265"/>
    </row>
    <row r="59" spans="1:256" ht="12.75" customHeight="1" hidden="1">
      <c r="A59" s="164"/>
      <c r="B59" s="73"/>
      <c r="C59" s="21">
        <f t="shared" si="36"/>
        <v>0</v>
      </c>
      <c r="D59" s="126">
        <f t="shared" si="37"/>
        <v>0</v>
      </c>
      <c r="E59" s="66">
        <f t="shared" si="31"/>
        <v>0</v>
      </c>
      <c r="F59" s="15">
        <f t="shared" si="32"/>
        <v>0</v>
      </c>
      <c r="G59" s="15">
        <f t="shared" si="22"/>
        <v>0</v>
      </c>
      <c r="H59" s="66">
        <f t="shared" si="38"/>
        <v>0</v>
      </c>
      <c r="I59" s="67">
        <f t="shared" si="39"/>
        <v>0</v>
      </c>
      <c r="J59" s="68" t="e">
        <f>ABS(I59/C59)</f>
        <v>#DIV/0!</v>
      </c>
      <c r="K59" s="68">
        <f>ABS(I59*100/I1)</f>
        <v>0</v>
      </c>
      <c r="L59" s="67">
        <f>K1</f>
        <v>46</v>
      </c>
      <c r="M59" s="128">
        <f t="shared" si="25"/>
        <v>0</v>
      </c>
      <c r="N59" s="67">
        <f>SUM(O59:Q59)</f>
        <v>0</v>
      </c>
      <c r="O59" s="67">
        <f t="shared" si="43"/>
        <v>0</v>
      </c>
      <c r="P59" s="67">
        <f t="shared" si="44"/>
        <v>0</v>
      </c>
      <c r="Q59" s="67">
        <f t="shared" si="45"/>
        <v>0</v>
      </c>
      <c r="R59" s="130">
        <f t="shared" si="14"/>
        <v>0</v>
      </c>
      <c r="S59" s="127">
        <f t="shared" si="15"/>
        <v>0</v>
      </c>
      <c r="T59" s="127">
        <f t="shared" si="16"/>
        <v>0</v>
      </c>
      <c r="U59" s="127">
        <f t="shared" si="41"/>
        <v>0</v>
      </c>
      <c r="V59" s="70">
        <f>GOLS!C64</f>
        <v>0</v>
      </c>
      <c r="W59" s="93"/>
      <c r="X59" s="182"/>
      <c r="Y59" s="183"/>
      <c r="Z59" s="66"/>
      <c r="AA59" s="66"/>
      <c r="AB59" s="183"/>
      <c r="AC59" s="183"/>
      <c r="AD59" s="66"/>
      <c r="AE59" s="183"/>
      <c r="AF59" s="183"/>
      <c r="AG59" s="66"/>
      <c r="AH59" s="66"/>
      <c r="AI59" s="183"/>
      <c r="AJ59" s="66"/>
      <c r="AK59" s="183"/>
      <c r="AL59" s="183"/>
      <c r="AM59" s="183"/>
      <c r="AN59" s="183"/>
      <c r="AO59" s="183"/>
      <c r="AP59" s="183"/>
      <c r="AQ59" s="183"/>
      <c r="AR59" s="183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H59" s="66"/>
      <c r="BI59" s="66"/>
      <c r="BJ59" s="66"/>
      <c r="BK59" s="66"/>
      <c r="BL59" s="66"/>
      <c r="BM59" s="70"/>
      <c r="BN59" s="66"/>
      <c r="BO59" s="70"/>
      <c r="BP59" s="123"/>
      <c r="BQ59" s="6"/>
      <c r="BR59" s="171"/>
      <c r="BS59" s="182"/>
      <c r="BT59" s="183"/>
      <c r="BU59" s="183"/>
      <c r="BV59" s="183"/>
      <c r="BW59" s="183"/>
      <c r="BX59" s="183"/>
      <c r="BY59" s="183"/>
      <c r="BZ59" s="183"/>
      <c r="CA59" s="183"/>
      <c r="CB59" s="183"/>
      <c r="CC59" s="241"/>
      <c r="CD59" s="241"/>
      <c r="CE59" s="241"/>
      <c r="CF59" s="241"/>
      <c r="CG59" s="241"/>
      <c r="CH59" s="241"/>
      <c r="CI59" s="241"/>
      <c r="CJ59" s="241"/>
      <c r="CK59" s="241"/>
      <c r="CL59" s="241"/>
      <c r="CM59" s="241"/>
      <c r="CN59" s="241"/>
      <c r="CO59" s="241"/>
      <c r="CP59" s="241"/>
      <c r="CQ59" s="241"/>
      <c r="CR59" s="241"/>
      <c r="CS59" s="241"/>
      <c r="CT59" s="241"/>
      <c r="CU59" s="241"/>
      <c r="CV59" s="241"/>
      <c r="CW59" s="241"/>
      <c r="CX59" s="241"/>
      <c r="CY59" s="241"/>
      <c r="CZ59" s="241"/>
      <c r="DA59" s="242"/>
      <c r="DB59" s="241"/>
      <c r="DC59" s="242"/>
      <c r="DD59" s="241"/>
      <c r="DE59" s="242"/>
      <c r="DF59" s="241"/>
      <c r="DG59" s="241"/>
      <c r="DH59" s="241"/>
      <c r="DI59" s="241"/>
      <c r="DJ59" s="242"/>
      <c r="DK59" s="123"/>
      <c r="DL59" s="6"/>
      <c r="DM59" s="93"/>
      <c r="DN59" s="95"/>
      <c r="DO59" s="66"/>
      <c r="DP59" s="66"/>
      <c r="DQ59" s="66"/>
      <c r="DR59" s="66"/>
      <c r="DS59" s="66"/>
      <c r="DT59" s="66"/>
      <c r="DU59" s="66"/>
      <c r="DV59" s="66"/>
      <c r="DW59" s="66"/>
      <c r="DX59" s="66"/>
      <c r="DY59" s="66"/>
      <c r="DZ59" s="66"/>
      <c r="EA59" s="66"/>
      <c r="EB59" s="66"/>
      <c r="EC59" s="66"/>
      <c r="ED59" s="66"/>
      <c r="EE59" s="66"/>
      <c r="EF59" s="66"/>
      <c r="EG59" s="66"/>
      <c r="EH59" s="66"/>
      <c r="EI59" s="66"/>
      <c r="EJ59" s="66"/>
      <c r="EK59" s="66"/>
      <c r="EL59" s="66"/>
      <c r="EM59" s="66"/>
      <c r="EN59" s="66"/>
      <c r="EO59" s="66"/>
      <c r="EP59" s="66"/>
      <c r="EQ59" s="66"/>
      <c r="ER59" s="66"/>
      <c r="ES59" s="66"/>
      <c r="ET59" s="66"/>
      <c r="EU59" s="70"/>
      <c r="EV59" s="70"/>
      <c r="EW59" s="70"/>
      <c r="EX59" s="70"/>
      <c r="EY59" s="70"/>
      <c r="EZ59" s="66"/>
      <c r="FA59" s="70"/>
      <c r="FB59" s="66"/>
      <c r="FC59" s="70"/>
      <c r="FD59" s="66"/>
      <c r="FE59" s="70"/>
      <c r="FF59" s="123"/>
      <c r="FG59" s="328"/>
      <c r="FH59" s="334">
        <f t="shared" si="33"/>
        <v>0</v>
      </c>
      <c r="FI59" s="253">
        <f t="shared" si="34"/>
        <v>0</v>
      </c>
      <c r="FJ59" s="340">
        <f t="shared" si="35"/>
        <v>0</v>
      </c>
      <c r="FK59" s="95"/>
      <c r="FL59" s="66"/>
      <c r="FM59" s="66"/>
      <c r="FN59" s="66"/>
      <c r="FO59" s="66"/>
      <c r="FP59" s="66"/>
      <c r="FQ59" s="66"/>
      <c r="FR59" s="66"/>
      <c r="FS59" s="66"/>
      <c r="FT59" s="66"/>
      <c r="FU59" s="66"/>
      <c r="FV59" s="66"/>
      <c r="FW59" s="66"/>
      <c r="FX59" s="66"/>
      <c r="FY59" s="66"/>
      <c r="FZ59" s="66"/>
      <c r="GA59" s="66"/>
      <c r="GB59" s="66"/>
      <c r="GC59" s="66"/>
      <c r="GD59" s="66"/>
      <c r="GE59" s="66"/>
      <c r="GF59" s="66"/>
      <c r="GG59" s="66"/>
      <c r="GH59" s="66"/>
      <c r="GI59" s="66"/>
      <c r="GJ59" s="66"/>
      <c r="GK59" s="66"/>
      <c r="GL59" s="66"/>
      <c r="GM59" s="66"/>
      <c r="GN59" s="66"/>
      <c r="GO59" s="66"/>
      <c r="GP59" s="66"/>
      <c r="GQ59" s="70"/>
      <c r="GR59" s="66"/>
      <c r="GS59" s="70"/>
      <c r="GT59" s="66"/>
      <c r="GU59" s="70"/>
      <c r="GV59" s="66"/>
      <c r="GW59" s="66"/>
      <c r="GX59" s="70"/>
      <c r="GY59" s="66"/>
      <c r="GZ59" s="66"/>
      <c r="HA59" s="66"/>
      <c r="HB59" s="66"/>
      <c r="HC59" s="66"/>
      <c r="HD59" s="97"/>
      <c r="HE59" s="265"/>
      <c r="HF59" s="265"/>
      <c r="HG59" s="265"/>
      <c r="HH59" s="265"/>
      <c r="HI59" s="265"/>
      <c r="HJ59" s="265"/>
      <c r="HK59" s="265"/>
      <c r="HL59" s="265"/>
      <c r="HM59" s="265"/>
      <c r="HN59" s="265"/>
      <c r="HO59" s="265"/>
      <c r="HP59" s="265"/>
      <c r="HQ59" s="265"/>
      <c r="HR59" s="265"/>
      <c r="HS59" s="265"/>
      <c r="HT59" s="265"/>
      <c r="HU59" s="265"/>
      <c r="HV59" s="265"/>
      <c r="HW59" s="265"/>
      <c r="HX59" s="265"/>
      <c r="HY59" s="265"/>
      <c r="HZ59" s="265"/>
      <c r="IA59" s="265"/>
      <c r="IB59" s="265"/>
      <c r="IC59" s="265"/>
      <c r="ID59" s="265"/>
      <c r="IE59" s="265"/>
      <c r="IF59" s="265"/>
      <c r="IG59" s="9"/>
      <c r="IH59" s="9"/>
      <c r="II59" s="9"/>
      <c r="IJ59" s="9"/>
      <c r="IK59" s="265"/>
      <c r="IL59" s="265"/>
      <c r="IM59" s="265"/>
      <c r="IN59" s="265"/>
      <c r="IO59" s="265"/>
      <c r="IP59" s="265"/>
      <c r="IQ59" s="265"/>
      <c r="IR59" s="265"/>
      <c r="IS59" s="265"/>
      <c r="IT59" s="265"/>
      <c r="IU59" s="265"/>
      <c r="IV59" s="265"/>
    </row>
    <row r="60" spans="1:256" ht="12.75" customHeight="1" hidden="1">
      <c r="A60" s="164"/>
      <c r="B60" s="73" t="s">
        <v>64</v>
      </c>
      <c r="C60" s="21"/>
      <c r="D60" s="126">
        <f t="shared" si="37"/>
        <v>0</v>
      </c>
      <c r="E60" s="66"/>
      <c r="F60" s="15"/>
      <c r="G60" s="15">
        <f t="shared" si="22"/>
        <v>0</v>
      </c>
      <c r="H60" s="66">
        <f t="shared" si="38"/>
        <v>0</v>
      </c>
      <c r="I60" s="67"/>
      <c r="J60" s="68"/>
      <c r="K60" s="68"/>
      <c r="L60" s="67"/>
      <c r="M60" s="128">
        <f t="shared" si="25"/>
        <v>0</v>
      </c>
      <c r="N60" s="67"/>
      <c r="O60" s="67"/>
      <c r="P60" s="67"/>
      <c r="Q60" s="67"/>
      <c r="R60" s="130">
        <f t="shared" si="14"/>
        <v>0</v>
      </c>
      <c r="S60" s="127">
        <f t="shared" si="15"/>
        <v>0</v>
      </c>
      <c r="T60" s="127">
        <f t="shared" si="16"/>
        <v>0</v>
      </c>
      <c r="U60" s="127">
        <f t="shared" si="41"/>
        <v>0</v>
      </c>
      <c r="V60" s="70"/>
      <c r="W60" s="93"/>
      <c r="X60" s="182"/>
      <c r="Y60" s="183"/>
      <c r="Z60" s="66"/>
      <c r="AA60" s="66"/>
      <c r="AB60" s="183"/>
      <c r="AC60" s="183"/>
      <c r="AD60" s="66"/>
      <c r="AE60" s="183"/>
      <c r="AF60" s="183"/>
      <c r="AG60" s="66"/>
      <c r="AH60" s="66"/>
      <c r="AI60" s="183"/>
      <c r="AJ60" s="66"/>
      <c r="AK60" s="183"/>
      <c r="AL60" s="183"/>
      <c r="AM60" s="183"/>
      <c r="AN60" s="183"/>
      <c r="AO60" s="183"/>
      <c r="AP60" s="183"/>
      <c r="AQ60" s="183"/>
      <c r="AR60" s="183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  <c r="BL60" s="66"/>
      <c r="BM60" s="70"/>
      <c r="BN60" s="66"/>
      <c r="BO60" s="70"/>
      <c r="BP60" s="123"/>
      <c r="BQ60" s="6"/>
      <c r="BR60" s="171"/>
      <c r="BS60" s="182"/>
      <c r="BT60" s="183"/>
      <c r="BU60" s="183"/>
      <c r="BV60" s="183"/>
      <c r="BW60" s="183"/>
      <c r="BX60" s="183"/>
      <c r="BY60" s="183"/>
      <c r="BZ60" s="183"/>
      <c r="CA60" s="183"/>
      <c r="CB60" s="183"/>
      <c r="CC60" s="241"/>
      <c r="CD60" s="241"/>
      <c r="CE60" s="241"/>
      <c r="CF60" s="241"/>
      <c r="CG60" s="241"/>
      <c r="CH60" s="241"/>
      <c r="CI60" s="241"/>
      <c r="CJ60" s="241"/>
      <c r="CK60" s="241"/>
      <c r="CL60" s="241"/>
      <c r="CM60" s="241"/>
      <c r="CN60" s="241"/>
      <c r="CO60" s="241"/>
      <c r="CP60" s="241"/>
      <c r="CQ60" s="241"/>
      <c r="CR60" s="241"/>
      <c r="CS60" s="241"/>
      <c r="CT60" s="241"/>
      <c r="CU60" s="241"/>
      <c r="CV60" s="241"/>
      <c r="CW60" s="241"/>
      <c r="CX60" s="241"/>
      <c r="CY60" s="241"/>
      <c r="CZ60" s="241"/>
      <c r="DA60" s="242"/>
      <c r="DB60" s="241"/>
      <c r="DC60" s="242"/>
      <c r="DD60" s="241"/>
      <c r="DE60" s="242"/>
      <c r="DF60" s="241"/>
      <c r="DG60" s="241"/>
      <c r="DH60" s="241"/>
      <c r="DI60" s="241"/>
      <c r="DJ60" s="242"/>
      <c r="DK60" s="123"/>
      <c r="DL60" s="6"/>
      <c r="DM60" s="93"/>
      <c r="DN60" s="95"/>
      <c r="DO60" s="66"/>
      <c r="DP60" s="66"/>
      <c r="DQ60" s="66"/>
      <c r="DR60" s="66"/>
      <c r="DS60" s="66"/>
      <c r="DT60" s="66"/>
      <c r="DU60" s="66"/>
      <c r="DV60" s="66"/>
      <c r="DW60" s="66"/>
      <c r="DX60" s="66"/>
      <c r="DY60" s="66"/>
      <c r="DZ60" s="66"/>
      <c r="EA60" s="66"/>
      <c r="EB60" s="66"/>
      <c r="EC60" s="66"/>
      <c r="ED60" s="66"/>
      <c r="EE60" s="66"/>
      <c r="EF60" s="66"/>
      <c r="EG60" s="66"/>
      <c r="EH60" s="66"/>
      <c r="EI60" s="66"/>
      <c r="EJ60" s="66"/>
      <c r="EK60" s="66"/>
      <c r="EL60" s="66"/>
      <c r="EM60" s="66"/>
      <c r="EN60" s="66"/>
      <c r="EO60" s="66"/>
      <c r="EP60" s="66"/>
      <c r="EQ60" s="66"/>
      <c r="ER60" s="66"/>
      <c r="ES60" s="66"/>
      <c r="ET60" s="66"/>
      <c r="EU60" s="70"/>
      <c r="EV60" s="70"/>
      <c r="EW60" s="70"/>
      <c r="EX60" s="70"/>
      <c r="EY60" s="70"/>
      <c r="EZ60" s="66"/>
      <c r="FA60" s="70"/>
      <c r="FB60" s="66"/>
      <c r="FC60" s="70"/>
      <c r="FD60" s="66"/>
      <c r="FE60" s="70"/>
      <c r="FF60" s="123"/>
      <c r="FG60" s="328"/>
      <c r="FH60" s="334">
        <f t="shared" si="33"/>
        <v>0</v>
      </c>
      <c r="FI60" s="253">
        <f t="shared" si="34"/>
        <v>0</v>
      </c>
      <c r="FJ60" s="340">
        <f t="shared" si="35"/>
        <v>0</v>
      </c>
      <c r="FK60" s="95"/>
      <c r="FL60" s="66"/>
      <c r="FM60" s="66"/>
      <c r="FN60" s="66"/>
      <c r="FO60" s="66"/>
      <c r="FP60" s="66"/>
      <c r="FQ60" s="66"/>
      <c r="FR60" s="66"/>
      <c r="FS60" s="66"/>
      <c r="FT60" s="66"/>
      <c r="FU60" s="66"/>
      <c r="FV60" s="66"/>
      <c r="FW60" s="66"/>
      <c r="FX60" s="66"/>
      <c r="FY60" s="66"/>
      <c r="FZ60" s="66"/>
      <c r="GA60" s="66"/>
      <c r="GB60" s="66"/>
      <c r="GC60" s="66"/>
      <c r="GD60" s="66"/>
      <c r="GE60" s="66"/>
      <c r="GF60" s="66"/>
      <c r="GG60" s="66"/>
      <c r="GH60" s="66"/>
      <c r="GI60" s="66"/>
      <c r="GJ60" s="66"/>
      <c r="GK60" s="66"/>
      <c r="GL60" s="66"/>
      <c r="GM60" s="66"/>
      <c r="GN60" s="66"/>
      <c r="GO60" s="66"/>
      <c r="GP60" s="66"/>
      <c r="GQ60" s="70"/>
      <c r="GR60" s="66"/>
      <c r="GS60" s="70"/>
      <c r="GT60" s="66"/>
      <c r="GU60" s="70"/>
      <c r="GV60" s="66"/>
      <c r="GW60" s="66"/>
      <c r="GX60" s="70"/>
      <c r="GY60" s="66"/>
      <c r="GZ60" s="66"/>
      <c r="HA60" s="66"/>
      <c r="HB60" s="66"/>
      <c r="HC60" s="66"/>
      <c r="HD60" s="97"/>
      <c r="HE60" s="265"/>
      <c r="HF60" s="265"/>
      <c r="HG60" s="265"/>
      <c r="HH60" s="265"/>
      <c r="HI60" s="265"/>
      <c r="HJ60" s="265"/>
      <c r="HK60" s="265"/>
      <c r="HL60" s="265"/>
      <c r="HM60" s="265"/>
      <c r="HN60" s="265"/>
      <c r="HO60" s="265"/>
      <c r="HP60" s="265"/>
      <c r="HQ60" s="265"/>
      <c r="HR60" s="265"/>
      <c r="HS60" s="265"/>
      <c r="HT60" s="265"/>
      <c r="HU60" s="265"/>
      <c r="HV60" s="265"/>
      <c r="HW60" s="265"/>
      <c r="HX60" s="265"/>
      <c r="HY60" s="265"/>
      <c r="HZ60" s="265"/>
      <c r="IA60" s="265"/>
      <c r="IB60" s="265"/>
      <c r="IC60" s="265"/>
      <c r="ID60" s="265"/>
      <c r="IE60" s="265"/>
      <c r="IF60" s="265"/>
      <c r="IG60" s="9"/>
      <c r="IH60" s="9"/>
      <c r="II60" s="9"/>
      <c r="IJ60" s="9"/>
      <c r="IK60" s="265"/>
      <c r="IL60" s="265"/>
      <c r="IM60" s="265"/>
      <c r="IN60" s="265"/>
      <c r="IO60" s="265"/>
      <c r="IP60" s="265"/>
      <c r="IQ60" s="265"/>
      <c r="IR60" s="265"/>
      <c r="IS60" s="265"/>
      <c r="IT60" s="265"/>
      <c r="IU60" s="265"/>
      <c r="IV60" s="265"/>
    </row>
    <row r="61" spans="1:256" ht="12.75" customHeight="1" hidden="1">
      <c r="A61" s="164"/>
      <c r="B61" s="73" t="s">
        <v>80</v>
      </c>
      <c r="C61" s="21"/>
      <c r="D61" s="126">
        <f t="shared" si="37"/>
        <v>0</v>
      </c>
      <c r="E61" s="66"/>
      <c r="F61" s="15"/>
      <c r="G61" s="15">
        <f t="shared" si="22"/>
        <v>0</v>
      </c>
      <c r="H61" s="66">
        <f t="shared" si="38"/>
        <v>0</v>
      </c>
      <c r="I61" s="67"/>
      <c r="J61" s="68"/>
      <c r="K61" s="68"/>
      <c r="L61" s="67"/>
      <c r="M61" s="128">
        <f t="shared" si="25"/>
        <v>0</v>
      </c>
      <c r="N61" s="67"/>
      <c r="O61" s="67"/>
      <c r="P61" s="67"/>
      <c r="Q61" s="67"/>
      <c r="R61" s="130">
        <f t="shared" si="14"/>
        <v>0</v>
      </c>
      <c r="S61" s="127">
        <f t="shared" si="15"/>
        <v>0</v>
      </c>
      <c r="T61" s="127">
        <f t="shared" si="16"/>
        <v>0</v>
      </c>
      <c r="U61" s="127">
        <f t="shared" si="41"/>
        <v>0</v>
      </c>
      <c r="V61" s="70"/>
      <c r="W61" s="93"/>
      <c r="X61" s="182"/>
      <c r="Y61" s="183"/>
      <c r="Z61" s="66"/>
      <c r="AA61" s="66"/>
      <c r="AB61" s="183"/>
      <c r="AC61" s="183"/>
      <c r="AD61" s="66"/>
      <c r="AE61" s="183"/>
      <c r="AF61" s="183"/>
      <c r="AG61" s="66"/>
      <c r="AH61" s="66"/>
      <c r="AI61" s="183"/>
      <c r="AJ61" s="66"/>
      <c r="AK61" s="183"/>
      <c r="AL61" s="183"/>
      <c r="AM61" s="183"/>
      <c r="AN61" s="183"/>
      <c r="AO61" s="183"/>
      <c r="AP61" s="183"/>
      <c r="AQ61" s="183"/>
      <c r="AR61" s="183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173"/>
      <c r="BK61" s="173"/>
      <c r="BL61" s="173"/>
      <c r="BM61" s="174"/>
      <c r="BN61" s="173"/>
      <c r="BO61" s="174"/>
      <c r="BP61" s="123"/>
      <c r="BQ61" s="6"/>
      <c r="BR61" s="171"/>
      <c r="BS61" s="182"/>
      <c r="BT61" s="183"/>
      <c r="BU61" s="183"/>
      <c r="BV61" s="183"/>
      <c r="BW61" s="183"/>
      <c r="BX61" s="183"/>
      <c r="BY61" s="183"/>
      <c r="BZ61" s="183"/>
      <c r="CA61" s="183"/>
      <c r="CB61" s="183"/>
      <c r="CC61" s="241"/>
      <c r="CD61" s="241"/>
      <c r="CE61" s="241"/>
      <c r="CF61" s="241"/>
      <c r="CG61" s="241"/>
      <c r="CH61" s="241"/>
      <c r="CI61" s="241"/>
      <c r="CJ61" s="241"/>
      <c r="CK61" s="241"/>
      <c r="CL61" s="241"/>
      <c r="CM61" s="241"/>
      <c r="CN61" s="241"/>
      <c r="CO61" s="241"/>
      <c r="CP61" s="241"/>
      <c r="CQ61" s="241"/>
      <c r="CR61" s="241"/>
      <c r="CS61" s="241"/>
      <c r="CT61" s="241"/>
      <c r="CU61" s="241"/>
      <c r="CV61" s="241"/>
      <c r="CW61" s="241"/>
      <c r="CX61" s="241"/>
      <c r="CY61" s="241"/>
      <c r="CZ61" s="241"/>
      <c r="DA61" s="242"/>
      <c r="DB61" s="241"/>
      <c r="DC61" s="242"/>
      <c r="DD61" s="241"/>
      <c r="DE61" s="242"/>
      <c r="DF61" s="241"/>
      <c r="DG61" s="241"/>
      <c r="DH61" s="241"/>
      <c r="DI61" s="241"/>
      <c r="DJ61" s="242"/>
      <c r="DK61" s="123"/>
      <c r="DL61" s="6"/>
      <c r="DM61" s="171"/>
      <c r="DN61" s="172"/>
      <c r="DO61" s="173"/>
      <c r="DP61" s="173"/>
      <c r="DQ61" s="173"/>
      <c r="DR61" s="173"/>
      <c r="DS61" s="173"/>
      <c r="DT61" s="173"/>
      <c r="DU61" s="173"/>
      <c r="DV61" s="173"/>
      <c r="DW61" s="173"/>
      <c r="DX61" s="173"/>
      <c r="DY61" s="173"/>
      <c r="DZ61" s="173"/>
      <c r="EA61" s="173"/>
      <c r="EB61" s="173"/>
      <c r="EC61" s="173"/>
      <c r="ED61" s="173"/>
      <c r="EE61" s="173"/>
      <c r="EF61" s="173"/>
      <c r="EG61" s="173"/>
      <c r="EH61" s="173"/>
      <c r="EI61" s="173"/>
      <c r="EJ61" s="173"/>
      <c r="EK61" s="173"/>
      <c r="EL61" s="173"/>
      <c r="EM61" s="173"/>
      <c r="EN61" s="173"/>
      <c r="EO61" s="173"/>
      <c r="EP61" s="173"/>
      <c r="EQ61" s="173"/>
      <c r="ER61" s="173"/>
      <c r="ES61" s="173"/>
      <c r="ET61" s="173"/>
      <c r="EU61" s="174"/>
      <c r="EV61" s="174"/>
      <c r="EW61" s="174"/>
      <c r="EX61" s="174"/>
      <c r="EY61" s="174"/>
      <c r="EZ61" s="173"/>
      <c r="FA61" s="174"/>
      <c r="FB61" s="173"/>
      <c r="FC61" s="174"/>
      <c r="FD61" s="173"/>
      <c r="FE61" s="174"/>
      <c r="FF61" s="123"/>
      <c r="FG61" s="328"/>
      <c r="FH61" s="334">
        <f t="shared" si="33"/>
        <v>0</v>
      </c>
      <c r="FI61" s="253">
        <f t="shared" si="34"/>
        <v>0</v>
      </c>
      <c r="FJ61" s="340">
        <f t="shared" si="35"/>
        <v>0</v>
      </c>
      <c r="FK61" s="95"/>
      <c r="FL61" s="66"/>
      <c r="FM61" s="66"/>
      <c r="FN61" s="66"/>
      <c r="FO61" s="66"/>
      <c r="FP61" s="66"/>
      <c r="FQ61" s="66"/>
      <c r="FR61" s="66"/>
      <c r="FS61" s="66"/>
      <c r="FT61" s="66"/>
      <c r="FU61" s="66"/>
      <c r="FV61" s="66"/>
      <c r="FW61" s="66"/>
      <c r="FX61" s="66"/>
      <c r="FY61" s="66"/>
      <c r="FZ61" s="66"/>
      <c r="GA61" s="66"/>
      <c r="GB61" s="66"/>
      <c r="GC61" s="66"/>
      <c r="GD61" s="66"/>
      <c r="GE61" s="66"/>
      <c r="GF61" s="66"/>
      <c r="GG61" s="66"/>
      <c r="GH61" s="66"/>
      <c r="GI61" s="66"/>
      <c r="GJ61" s="66"/>
      <c r="GK61" s="66"/>
      <c r="GL61" s="66"/>
      <c r="GM61" s="66"/>
      <c r="GN61" s="66"/>
      <c r="GO61" s="66"/>
      <c r="GP61" s="66"/>
      <c r="GQ61" s="70"/>
      <c r="GR61" s="66"/>
      <c r="GS61" s="70"/>
      <c r="GT61" s="66"/>
      <c r="GU61" s="70"/>
      <c r="GV61" s="66"/>
      <c r="GW61" s="66"/>
      <c r="GX61" s="70"/>
      <c r="GY61" s="66"/>
      <c r="GZ61" s="66"/>
      <c r="HA61" s="66"/>
      <c r="HB61" s="66"/>
      <c r="HC61" s="66"/>
      <c r="HD61" s="97"/>
      <c r="HE61" s="265"/>
      <c r="HF61" s="265"/>
      <c r="HG61" s="265"/>
      <c r="HH61" s="265"/>
      <c r="HI61" s="265"/>
      <c r="HJ61" s="265"/>
      <c r="HK61" s="265"/>
      <c r="HL61" s="265"/>
      <c r="HM61" s="265"/>
      <c r="HN61" s="265"/>
      <c r="HO61" s="265"/>
      <c r="HP61" s="265"/>
      <c r="HQ61" s="265"/>
      <c r="HR61" s="265"/>
      <c r="HS61" s="265"/>
      <c r="HT61" s="265"/>
      <c r="HU61" s="265"/>
      <c r="HV61" s="265"/>
      <c r="HW61" s="265"/>
      <c r="HX61" s="265"/>
      <c r="HY61" s="265"/>
      <c r="HZ61" s="265"/>
      <c r="IA61" s="265"/>
      <c r="IB61" s="265"/>
      <c r="IC61" s="265"/>
      <c r="ID61" s="265"/>
      <c r="IE61" s="265"/>
      <c r="IF61" s="265"/>
      <c r="IG61" s="9"/>
      <c r="IH61" s="9"/>
      <c r="II61" s="9"/>
      <c r="IJ61" s="9"/>
      <c r="IK61" s="265"/>
      <c r="IL61" s="265"/>
      <c r="IM61" s="265"/>
      <c r="IN61" s="265"/>
      <c r="IO61" s="265"/>
      <c r="IP61" s="265"/>
      <c r="IQ61" s="265"/>
      <c r="IR61" s="265"/>
      <c r="IS61" s="265"/>
      <c r="IT61" s="265"/>
      <c r="IU61" s="265"/>
      <c r="IV61" s="265"/>
    </row>
    <row r="62" spans="1:256" ht="12.75">
      <c r="A62" s="164" t="s">
        <v>140</v>
      </c>
      <c r="B62" s="73" t="s">
        <v>64</v>
      </c>
      <c r="C62" s="21"/>
      <c r="D62" s="15"/>
      <c r="E62" s="66"/>
      <c r="F62" s="15"/>
      <c r="G62" s="15"/>
      <c r="H62" s="66"/>
      <c r="I62" s="67"/>
      <c r="J62" s="68"/>
      <c r="K62" s="68"/>
      <c r="L62" s="67"/>
      <c r="M62" s="67"/>
      <c r="N62" s="67"/>
      <c r="O62" s="67"/>
      <c r="P62" s="67"/>
      <c r="Q62" s="67"/>
      <c r="R62" s="69">
        <f t="shared" si="14"/>
        <v>2</v>
      </c>
      <c r="S62" s="66">
        <f t="shared" si="15"/>
        <v>0</v>
      </c>
      <c r="T62" s="66">
        <f t="shared" si="16"/>
        <v>2</v>
      </c>
      <c r="U62" s="66">
        <f t="shared" si="41"/>
        <v>2</v>
      </c>
      <c r="V62" s="70">
        <f>GOLS!C65</f>
        <v>0</v>
      </c>
      <c r="W62" s="93"/>
      <c r="X62" s="182"/>
      <c r="Y62" s="183"/>
      <c r="Z62" s="66"/>
      <c r="AA62" s="66"/>
      <c r="AB62" s="183"/>
      <c r="AC62" s="183"/>
      <c r="AD62" s="66"/>
      <c r="AE62" s="183"/>
      <c r="AF62" s="183"/>
      <c r="AG62" s="66"/>
      <c r="AH62" s="66"/>
      <c r="AI62" s="183"/>
      <c r="AJ62" s="66"/>
      <c r="AK62" s="183"/>
      <c r="AL62" s="183"/>
      <c r="AM62" s="183"/>
      <c r="AN62" s="183"/>
      <c r="AO62" s="183"/>
      <c r="AP62" s="183"/>
      <c r="AQ62" s="183"/>
      <c r="AR62" s="183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173"/>
      <c r="BK62" s="173"/>
      <c r="BL62" s="173"/>
      <c r="BM62" s="174"/>
      <c r="BN62" s="173"/>
      <c r="BO62" s="174"/>
      <c r="BP62" s="123"/>
      <c r="BQ62" s="6"/>
      <c r="BR62" s="171"/>
      <c r="BS62" s="182"/>
      <c r="BT62" s="183"/>
      <c r="BU62" s="183"/>
      <c r="BV62" s="183"/>
      <c r="BW62" s="183"/>
      <c r="BX62" s="183"/>
      <c r="BY62" s="183"/>
      <c r="BZ62" s="183"/>
      <c r="CA62" s="183"/>
      <c r="CB62" s="183"/>
      <c r="CC62" s="241"/>
      <c r="CD62" s="241"/>
      <c r="CE62" s="241"/>
      <c r="CF62" s="241"/>
      <c r="CG62" s="241"/>
      <c r="CH62" s="241"/>
      <c r="CI62" s="241"/>
      <c r="CJ62" s="241"/>
      <c r="CK62" s="251" t="s">
        <v>94</v>
      </c>
      <c r="CL62" s="251" t="s">
        <v>94</v>
      </c>
      <c r="CM62" s="241"/>
      <c r="CN62" s="241"/>
      <c r="CO62" s="241"/>
      <c r="CP62" s="241"/>
      <c r="CQ62" s="241"/>
      <c r="CR62" s="241"/>
      <c r="CS62" s="241"/>
      <c r="CT62" s="241"/>
      <c r="CU62" s="241"/>
      <c r="CV62" s="241"/>
      <c r="CW62" s="241"/>
      <c r="CX62" s="241"/>
      <c r="CY62" s="237"/>
      <c r="CZ62" s="237"/>
      <c r="DA62" s="242"/>
      <c r="DB62" s="241"/>
      <c r="DC62" s="242"/>
      <c r="DD62" s="241"/>
      <c r="DE62" s="242"/>
      <c r="DF62" s="241"/>
      <c r="DG62" s="241"/>
      <c r="DH62" s="241"/>
      <c r="DI62" s="241"/>
      <c r="DJ62" s="242"/>
      <c r="DK62" s="123"/>
      <c r="DL62" s="6"/>
      <c r="DM62" s="171"/>
      <c r="DN62" s="172"/>
      <c r="DO62" s="173"/>
      <c r="DP62" s="173"/>
      <c r="DQ62" s="173"/>
      <c r="DR62" s="173"/>
      <c r="DS62" s="173"/>
      <c r="DT62" s="173"/>
      <c r="DU62" s="173"/>
      <c r="DV62" s="173"/>
      <c r="DW62" s="173"/>
      <c r="DX62" s="173"/>
      <c r="DY62" s="173"/>
      <c r="DZ62" s="173"/>
      <c r="EA62" s="173"/>
      <c r="EB62" s="173"/>
      <c r="EC62" s="173"/>
      <c r="ED62" s="173"/>
      <c r="EE62" s="173"/>
      <c r="EF62" s="173"/>
      <c r="EG62" s="173"/>
      <c r="EH62" s="173"/>
      <c r="EI62" s="173"/>
      <c r="EJ62" s="173"/>
      <c r="EK62" s="173"/>
      <c r="EL62" s="173"/>
      <c r="EM62" s="173"/>
      <c r="EN62" s="173"/>
      <c r="EO62" s="173"/>
      <c r="EP62" s="173"/>
      <c r="EQ62" s="173"/>
      <c r="ER62" s="173"/>
      <c r="ES62" s="173"/>
      <c r="ET62" s="173"/>
      <c r="EU62" s="174"/>
      <c r="EV62" s="174"/>
      <c r="EW62" s="174"/>
      <c r="EX62" s="174"/>
      <c r="EY62" s="174"/>
      <c r="EZ62" s="173"/>
      <c r="FA62" s="174"/>
      <c r="FB62" s="173"/>
      <c r="FC62" s="174"/>
      <c r="FD62" s="173"/>
      <c r="FE62" s="174"/>
      <c r="FF62" s="123"/>
      <c r="FG62" s="328"/>
      <c r="FH62" s="334">
        <f t="shared" si="33"/>
        <v>2</v>
      </c>
      <c r="FI62" s="253">
        <f t="shared" si="34"/>
        <v>0</v>
      </c>
      <c r="FJ62" s="340">
        <f t="shared" si="35"/>
        <v>2</v>
      </c>
      <c r="FK62" s="95"/>
      <c r="FL62" s="66"/>
      <c r="FM62" s="66"/>
      <c r="FN62" s="66"/>
      <c r="FO62" s="66"/>
      <c r="FP62" s="66"/>
      <c r="FQ62" s="66"/>
      <c r="FR62" s="66"/>
      <c r="FS62" s="66"/>
      <c r="FT62" s="66"/>
      <c r="FU62" s="66"/>
      <c r="FV62" s="66"/>
      <c r="FW62" s="66"/>
      <c r="FX62" s="66"/>
      <c r="FY62" s="66"/>
      <c r="FZ62" s="201">
        <v>1</v>
      </c>
      <c r="GA62" s="249" t="s">
        <v>95</v>
      </c>
      <c r="GB62" s="249" t="s">
        <v>95</v>
      </c>
      <c r="GC62" s="251" t="s">
        <v>94</v>
      </c>
      <c r="GD62" s="251" t="s">
        <v>94</v>
      </c>
      <c r="GE62" s="66"/>
      <c r="GF62" s="66"/>
      <c r="GG62" s="66"/>
      <c r="GH62" s="66"/>
      <c r="GI62" s="66"/>
      <c r="GJ62" s="66"/>
      <c r="GK62" s="66"/>
      <c r="GL62" s="66"/>
      <c r="GM62" s="66"/>
      <c r="GN62" s="66"/>
      <c r="GO62" s="66"/>
      <c r="GP62" s="66"/>
      <c r="GQ62" s="70"/>
      <c r="GR62" s="66"/>
      <c r="GS62" s="70"/>
      <c r="GT62" s="66"/>
      <c r="GU62" s="70"/>
      <c r="GV62" s="201">
        <v>1</v>
      </c>
      <c r="GW62" s="66"/>
      <c r="GX62" s="70"/>
      <c r="GY62" s="66"/>
      <c r="GZ62" s="66"/>
      <c r="HA62" s="66"/>
      <c r="HB62" s="66"/>
      <c r="HC62" s="66"/>
      <c r="HD62" s="97"/>
      <c r="HE62" s="265"/>
      <c r="HF62" s="265"/>
      <c r="HG62" s="265"/>
      <c r="HH62" s="265"/>
      <c r="HI62" s="265"/>
      <c r="HJ62" s="265"/>
      <c r="HK62" s="265"/>
      <c r="HL62" s="265"/>
      <c r="HM62" s="265"/>
      <c r="HN62" s="265"/>
      <c r="HO62" s="265"/>
      <c r="HP62" s="265"/>
      <c r="HQ62" s="265"/>
      <c r="HR62" s="265"/>
      <c r="HS62" s="265"/>
      <c r="HT62" s="265"/>
      <c r="HU62" s="265"/>
      <c r="HV62" s="265"/>
      <c r="HW62" s="265"/>
      <c r="HX62" s="265"/>
      <c r="HY62" s="265"/>
      <c r="HZ62" s="265"/>
      <c r="IA62" s="265"/>
      <c r="IB62" s="265"/>
      <c r="IC62" s="265"/>
      <c r="ID62" s="265"/>
      <c r="IE62" s="265"/>
      <c r="IF62" s="265"/>
      <c r="IG62" s="9"/>
      <c r="IH62" s="9"/>
      <c r="II62" s="9"/>
      <c r="IJ62" s="9"/>
      <c r="IK62" s="265"/>
      <c r="IL62" s="265"/>
      <c r="IM62" s="265"/>
      <c r="IN62" s="265"/>
      <c r="IO62" s="265"/>
      <c r="IP62" s="265"/>
      <c r="IQ62" s="265"/>
      <c r="IR62" s="265"/>
      <c r="IS62" s="265"/>
      <c r="IT62" s="265"/>
      <c r="IU62" s="265"/>
      <c r="IV62" s="265"/>
    </row>
    <row r="63" spans="1:256" ht="12.75">
      <c r="A63" s="164"/>
      <c r="B63" s="73" t="s">
        <v>72</v>
      </c>
      <c r="C63" s="21"/>
      <c r="D63" s="15"/>
      <c r="E63" s="66"/>
      <c r="F63" s="15"/>
      <c r="G63" s="15"/>
      <c r="H63" s="66">
        <f>COUNTIF(BS63:DJ63,"S")</f>
        <v>0</v>
      </c>
      <c r="I63" s="67"/>
      <c r="J63" s="68"/>
      <c r="K63" s="68"/>
      <c r="L63" s="68"/>
      <c r="M63" s="67"/>
      <c r="N63" s="67"/>
      <c r="O63" s="67"/>
      <c r="P63" s="67"/>
      <c r="Q63" s="67"/>
      <c r="R63" s="69">
        <f t="shared" si="14"/>
        <v>0</v>
      </c>
      <c r="S63" s="66">
        <f t="shared" si="15"/>
        <v>0</v>
      </c>
      <c r="T63" s="66">
        <f t="shared" si="16"/>
        <v>0</v>
      </c>
      <c r="U63" s="66">
        <f t="shared" si="41"/>
        <v>0</v>
      </c>
      <c r="V63" s="70"/>
      <c r="W63" s="93"/>
      <c r="X63" s="182"/>
      <c r="Y63" s="183"/>
      <c r="Z63" s="66"/>
      <c r="AA63" s="66"/>
      <c r="AB63" s="183"/>
      <c r="AC63" s="183"/>
      <c r="AD63" s="66"/>
      <c r="AE63" s="183"/>
      <c r="AF63" s="183"/>
      <c r="AG63" s="66"/>
      <c r="AH63" s="66"/>
      <c r="AI63" s="183"/>
      <c r="AJ63" s="66"/>
      <c r="AK63" s="183"/>
      <c r="AL63" s="183"/>
      <c r="AM63" s="183"/>
      <c r="AN63" s="183"/>
      <c r="AO63" s="183"/>
      <c r="AP63" s="183"/>
      <c r="AQ63" s="183"/>
      <c r="AR63" s="183"/>
      <c r="AS63" s="66"/>
      <c r="AT63" s="66"/>
      <c r="AU63" s="66"/>
      <c r="AV63" s="66"/>
      <c r="AW63" s="66"/>
      <c r="AX63" s="183"/>
      <c r="AY63" s="183"/>
      <c r="AZ63" s="183"/>
      <c r="BA63" s="183"/>
      <c r="BB63" s="183"/>
      <c r="BC63" s="183"/>
      <c r="BD63" s="183"/>
      <c r="BE63" s="183"/>
      <c r="BF63" s="66"/>
      <c r="BG63" s="66"/>
      <c r="BH63" s="66"/>
      <c r="BI63" s="66"/>
      <c r="BJ63" s="173"/>
      <c r="BK63" s="173"/>
      <c r="BL63" s="173"/>
      <c r="BM63" s="174"/>
      <c r="BN63" s="173"/>
      <c r="BO63" s="174"/>
      <c r="BP63" s="123"/>
      <c r="BQ63" s="6"/>
      <c r="BR63" s="171"/>
      <c r="BS63" s="182"/>
      <c r="BT63" s="183"/>
      <c r="BU63" s="183"/>
      <c r="BV63" s="183"/>
      <c r="BW63" s="183"/>
      <c r="BX63" s="183"/>
      <c r="BY63" s="183"/>
      <c r="BZ63" s="183"/>
      <c r="CA63" s="183"/>
      <c r="CB63" s="183"/>
      <c r="CC63" s="241"/>
      <c r="CD63" s="241"/>
      <c r="CE63" s="241"/>
      <c r="CF63" s="241"/>
      <c r="CG63" s="241"/>
      <c r="CH63" s="241"/>
      <c r="CI63" s="241"/>
      <c r="CJ63" s="241"/>
      <c r="CK63" s="241"/>
      <c r="CL63" s="241"/>
      <c r="CM63" s="241"/>
      <c r="CN63" s="241"/>
      <c r="CO63" s="241"/>
      <c r="CP63" s="241"/>
      <c r="CQ63" s="241"/>
      <c r="CR63" s="241"/>
      <c r="CS63" s="241"/>
      <c r="CT63" s="241"/>
      <c r="CU63" s="241"/>
      <c r="CV63" s="241"/>
      <c r="CW63" s="241"/>
      <c r="CX63" s="241"/>
      <c r="CY63" s="241"/>
      <c r="CZ63" s="241"/>
      <c r="DA63" s="242"/>
      <c r="DB63" s="241"/>
      <c r="DC63" s="242"/>
      <c r="DD63" s="241"/>
      <c r="DE63" s="242"/>
      <c r="DF63" s="241"/>
      <c r="DG63" s="241"/>
      <c r="DH63" s="241"/>
      <c r="DI63" s="241"/>
      <c r="DJ63" s="242"/>
      <c r="DK63" s="123"/>
      <c r="DL63" s="6"/>
      <c r="DM63" s="171"/>
      <c r="DN63" s="172"/>
      <c r="DO63" s="173"/>
      <c r="DP63" s="173"/>
      <c r="DQ63" s="173"/>
      <c r="DR63" s="173"/>
      <c r="DS63" s="173"/>
      <c r="DT63" s="173"/>
      <c r="DU63" s="173"/>
      <c r="DV63" s="173"/>
      <c r="DW63" s="173"/>
      <c r="DX63" s="173"/>
      <c r="DY63" s="173"/>
      <c r="DZ63" s="173"/>
      <c r="EA63" s="173"/>
      <c r="EB63" s="173"/>
      <c r="EC63" s="173"/>
      <c r="ED63" s="173"/>
      <c r="EE63" s="173"/>
      <c r="EF63" s="173"/>
      <c r="EG63" s="173"/>
      <c r="EH63" s="173"/>
      <c r="EI63" s="173"/>
      <c r="EJ63" s="173"/>
      <c r="EK63" s="173"/>
      <c r="EL63" s="173"/>
      <c r="EM63" s="173"/>
      <c r="EN63" s="173"/>
      <c r="EO63" s="173"/>
      <c r="EP63" s="173"/>
      <c r="EQ63" s="173"/>
      <c r="ER63" s="173"/>
      <c r="ES63" s="173"/>
      <c r="ET63" s="173"/>
      <c r="EU63" s="174"/>
      <c r="EV63" s="174"/>
      <c r="EW63" s="174"/>
      <c r="EX63" s="174"/>
      <c r="EY63" s="174"/>
      <c r="EZ63" s="173"/>
      <c r="FA63" s="174"/>
      <c r="FB63" s="173"/>
      <c r="FC63" s="174"/>
      <c r="FD63" s="173"/>
      <c r="FE63" s="174"/>
      <c r="FF63" s="123"/>
      <c r="FG63" s="328"/>
      <c r="FH63" s="334">
        <f t="shared" si="33"/>
        <v>0</v>
      </c>
      <c r="FI63" s="253">
        <f t="shared" si="34"/>
        <v>0</v>
      </c>
      <c r="FJ63" s="340">
        <f t="shared" si="35"/>
        <v>0</v>
      </c>
      <c r="FK63" s="95"/>
      <c r="FL63" s="66"/>
      <c r="FM63" s="66"/>
      <c r="FN63" s="66"/>
      <c r="FO63" s="66"/>
      <c r="FP63" s="66"/>
      <c r="FQ63" s="66"/>
      <c r="FR63" s="66"/>
      <c r="FS63" s="66"/>
      <c r="FT63" s="66"/>
      <c r="FU63" s="66"/>
      <c r="FV63" s="66"/>
      <c r="FW63" s="66"/>
      <c r="FX63" s="66"/>
      <c r="FY63" s="66"/>
      <c r="FZ63" s="66"/>
      <c r="GA63" s="66"/>
      <c r="GB63" s="66"/>
      <c r="GC63" s="66"/>
      <c r="GD63" s="66"/>
      <c r="GE63" s="66"/>
      <c r="GF63" s="66"/>
      <c r="GG63" s="66"/>
      <c r="GH63" s="66"/>
      <c r="GI63" s="66"/>
      <c r="GJ63" s="66"/>
      <c r="GK63" s="66"/>
      <c r="GL63" s="66"/>
      <c r="GM63" s="66"/>
      <c r="GN63" s="66"/>
      <c r="GO63" s="66"/>
      <c r="GP63" s="66"/>
      <c r="GQ63" s="66"/>
      <c r="GR63" s="66"/>
      <c r="GS63" s="66"/>
      <c r="GT63" s="66"/>
      <c r="GU63" s="66"/>
      <c r="GV63" s="70"/>
      <c r="GW63" s="66"/>
      <c r="GX63" s="66"/>
      <c r="GY63" s="70"/>
      <c r="GZ63" s="66"/>
      <c r="HA63" s="66"/>
      <c r="HB63" s="66"/>
      <c r="HC63" s="66"/>
      <c r="HD63" s="97"/>
      <c r="HE63" s="265"/>
      <c r="HF63" s="265"/>
      <c r="HG63" s="265"/>
      <c r="HH63" s="265"/>
      <c r="HI63" s="265"/>
      <c r="HJ63" s="265"/>
      <c r="HK63" s="265"/>
      <c r="HL63" s="265"/>
      <c r="HM63" s="265"/>
      <c r="HN63" s="265"/>
      <c r="HO63" s="265"/>
      <c r="HP63" s="265"/>
      <c r="HQ63" s="265"/>
      <c r="HR63" s="265"/>
      <c r="HS63" s="265"/>
      <c r="HT63" s="265"/>
      <c r="HU63" s="265"/>
      <c r="HV63" s="265"/>
      <c r="HW63" s="265"/>
      <c r="HX63" s="265"/>
      <c r="HY63" s="265"/>
      <c r="HZ63" s="265"/>
      <c r="IA63" s="265"/>
      <c r="IB63" s="265"/>
      <c r="IC63" s="265"/>
      <c r="ID63" s="265"/>
      <c r="IE63" s="265"/>
      <c r="IF63" s="265"/>
      <c r="IG63" s="9"/>
      <c r="IH63" s="9"/>
      <c r="II63" s="9"/>
      <c r="IJ63" s="9"/>
      <c r="IK63" s="265"/>
      <c r="IL63" s="265"/>
      <c r="IM63" s="265"/>
      <c r="IN63" s="265"/>
      <c r="IO63" s="265"/>
      <c r="IP63" s="265"/>
      <c r="IQ63" s="265"/>
      <c r="IR63" s="265"/>
      <c r="IS63" s="265"/>
      <c r="IT63" s="265"/>
      <c r="IU63" s="265"/>
      <c r="IV63" s="265"/>
    </row>
    <row r="64" spans="1:256" s="2" customFormat="1" ht="12.75">
      <c r="A64" s="163" t="s">
        <v>141</v>
      </c>
      <c r="B64" s="73" t="s">
        <v>66</v>
      </c>
      <c r="C64" s="21"/>
      <c r="D64" s="15"/>
      <c r="E64" s="66"/>
      <c r="F64" s="15"/>
      <c r="G64" s="15"/>
      <c r="H64" s="66">
        <f>COUNTIF(BS64:DJ64,"S")</f>
        <v>0</v>
      </c>
      <c r="I64" s="67"/>
      <c r="J64" s="68"/>
      <c r="K64" s="68"/>
      <c r="L64" s="68"/>
      <c r="M64" s="67"/>
      <c r="N64" s="67"/>
      <c r="O64" s="67"/>
      <c r="P64" s="67"/>
      <c r="Q64" s="67"/>
      <c r="R64" s="69">
        <f t="shared" si="14"/>
        <v>0</v>
      </c>
      <c r="S64" s="66">
        <f t="shared" si="15"/>
        <v>0</v>
      </c>
      <c r="T64" s="66">
        <f t="shared" si="16"/>
        <v>0</v>
      </c>
      <c r="U64" s="66">
        <f t="shared" si="41"/>
        <v>0</v>
      </c>
      <c r="V64" s="70"/>
      <c r="W64" s="93"/>
      <c r="X64" s="182"/>
      <c r="Y64" s="183"/>
      <c r="Z64" s="66"/>
      <c r="AA64" s="66"/>
      <c r="AB64" s="183"/>
      <c r="AC64" s="183"/>
      <c r="AD64" s="66"/>
      <c r="AE64" s="183"/>
      <c r="AF64" s="183"/>
      <c r="AG64" s="66"/>
      <c r="AH64" s="66"/>
      <c r="AI64" s="183"/>
      <c r="AJ64" s="66"/>
      <c r="AK64" s="183"/>
      <c r="AL64" s="183"/>
      <c r="AM64" s="183"/>
      <c r="AN64" s="183"/>
      <c r="AO64" s="183"/>
      <c r="AP64" s="183"/>
      <c r="AQ64" s="183"/>
      <c r="AR64" s="183"/>
      <c r="AS64" s="66"/>
      <c r="AT64" s="66"/>
      <c r="AU64" s="66"/>
      <c r="AV64" s="66"/>
      <c r="AW64" s="66"/>
      <c r="AX64" s="183"/>
      <c r="AY64" s="183"/>
      <c r="AZ64" s="183"/>
      <c r="BA64" s="183"/>
      <c r="BB64" s="183"/>
      <c r="BC64" s="183"/>
      <c r="BD64" s="183"/>
      <c r="BE64" s="183"/>
      <c r="BF64" s="66"/>
      <c r="BG64" s="66"/>
      <c r="BH64" s="66"/>
      <c r="BI64" s="66"/>
      <c r="BJ64" s="173"/>
      <c r="BK64" s="173"/>
      <c r="BL64" s="173"/>
      <c r="BM64" s="174"/>
      <c r="BN64" s="173"/>
      <c r="BO64" s="174"/>
      <c r="BP64" s="7"/>
      <c r="BQ64" s="6"/>
      <c r="BR64" s="171"/>
      <c r="BS64" s="182"/>
      <c r="BT64" s="183"/>
      <c r="BU64" s="183"/>
      <c r="BV64" s="183"/>
      <c r="BW64" s="183"/>
      <c r="BX64" s="183"/>
      <c r="BY64" s="183"/>
      <c r="BZ64" s="183"/>
      <c r="CA64" s="183"/>
      <c r="CB64" s="183"/>
      <c r="CC64" s="241"/>
      <c r="CD64" s="241"/>
      <c r="CE64" s="241"/>
      <c r="CF64" s="241"/>
      <c r="CG64" s="241"/>
      <c r="CH64" s="241"/>
      <c r="CI64" s="241"/>
      <c r="CJ64" s="241"/>
      <c r="CK64" s="241"/>
      <c r="CL64" s="241"/>
      <c r="CM64" s="241"/>
      <c r="CN64" s="241"/>
      <c r="CO64" s="241"/>
      <c r="CP64" s="241"/>
      <c r="CQ64" s="241"/>
      <c r="CR64" s="241"/>
      <c r="CS64" s="241"/>
      <c r="CT64" s="241"/>
      <c r="CU64" s="241"/>
      <c r="CV64" s="241"/>
      <c r="CW64" s="241"/>
      <c r="CX64" s="241"/>
      <c r="CY64" s="241"/>
      <c r="CZ64" s="241"/>
      <c r="DA64" s="242"/>
      <c r="DB64" s="241"/>
      <c r="DC64" s="242"/>
      <c r="DD64" s="241"/>
      <c r="DE64" s="242"/>
      <c r="DF64" s="241"/>
      <c r="DG64" s="241"/>
      <c r="DH64" s="241"/>
      <c r="DI64" s="241"/>
      <c r="DJ64" s="242"/>
      <c r="DK64" s="7"/>
      <c r="DL64" s="6"/>
      <c r="DM64" s="171"/>
      <c r="DN64" s="172"/>
      <c r="DO64" s="173"/>
      <c r="DP64" s="173"/>
      <c r="DQ64" s="173"/>
      <c r="DR64" s="173"/>
      <c r="DS64" s="173"/>
      <c r="DT64" s="173"/>
      <c r="DU64" s="173"/>
      <c r="DV64" s="173"/>
      <c r="DW64" s="173"/>
      <c r="DX64" s="173"/>
      <c r="DY64" s="173"/>
      <c r="DZ64" s="173"/>
      <c r="EA64" s="173"/>
      <c r="EB64" s="173"/>
      <c r="EC64" s="173"/>
      <c r="ED64" s="173"/>
      <c r="EE64" s="173"/>
      <c r="EF64" s="173"/>
      <c r="EG64" s="173"/>
      <c r="EH64" s="173"/>
      <c r="EI64" s="173"/>
      <c r="EJ64" s="173"/>
      <c r="EK64" s="173"/>
      <c r="EL64" s="173"/>
      <c r="EM64" s="173"/>
      <c r="EN64" s="173"/>
      <c r="EO64" s="173"/>
      <c r="EP64" s="173"/>
      <c r="EQ64" s="173"/>
      <c r="ER64" s="173"/>
      <c r="ES64" s="173"/>
      <c r="ET64" s="173"/>
      <c r="EU64" s="174"/>
      <c r="EV64" s="174"/>
      <c r="EW64" s="174"/>
      <c r="EX64" s="174"/>
      <c r="EY64" s="174"/>
      <c r="EZ64" s="173"/>
      <c r="FA64" s="174"/>
      <c r="FB64" s="173"/>
      <c r="FC64" s="174"/>
      <c r="FD64" s="173"/>
      <c r="FE64" s="174"/>
      <c r="FF64" s="7"/>
      <c r="FG64" s="328"/>
      <c r="FH64" s="334">
        <f t="shared" si="33"/>
        <v>0</v>
      </c>
      <c r="FI64" s="253">
        <f t="shared" si="34"/>
        <v>0</v>
      </c>
      <c r="FJ64" s="340">
        <f t="shared" si="35"/>
        <v>0</v>
      </c>
      <c r="FK64" s="95"/>
      <c r="FL64" s="66"/>
      <c r="FM64" s="66"/>
      <c r="FN64" s="66"/>
      <c r="FO64" s="66"/>
      <c r="FP64" s="66"/>
      <c r="FQ64" s="66"/>
      <c r="FR64" s="66"/>
      <c r="FS64" s="66"/>
      <c r="FT64" s="66"/>
      <c r="FU64" s="66"/>
      <c r="FV64" s="66"/>
      <c r="FW64" s="66"/>
      <c r="FX64" s="66"/>
      <c r="FY64" s="66"/>
      <c r="FZ64" s="66"/>
      <c r="GA64" s="66"/>
      <c r="GB64" s="66"/>
      <c r="GC64" s="66"/>
      <c r="GD64" s="95"/>
      <c r="GE64" s="66"/>
      <c r="GF64" s="66"/>
      <c r="GG64" s="66"/>
      <c r="GH64" s="66"/>
      <c r="GI64" s="66"/>
      <c r="GJ64" s="66"/>
      <c r="GK64" s="66"/>
      <c r="GL64" s="66"/>
      <c r="GM64" s="66"/>
      <c r="GN64" s="66"/>
      <c r="GO64" s="66"/>
      <c r="GP64" s="66"/>
      <c r="GQ64" s="66"/>
      <c r="GR64" s="70"/>
      <c r="GS64" s="66"/>
      <c r="GT64" s="70"/>
      <c r="GU64" s="66"/>
      <c r="GV64" s="70"/>
      <c r="GW64" s="66"/>
      <c r="GX64" s="66"/>
      <c r="GY64" s="70"/>
      <c r="GZ64" s="66"/>
      <c r="HA64" s="66"/>
      <c r="HB64" s="66"/>
      <c r="HC64" s="66"/>
      <c r="HD64" s="97"/>
      <c r="HE64" s="9"/>
      <c r="HF64" s="9"/>
      <c r="HG64" s="9"/>
      <c r="HH64" s="9"/>
      <c r="HI64" s="9"/>
      <c r="HJ64" s="9"/>
      <c r="HK64" s="9"/>
      <c r="HL64" s="9"/>
      <c r="HM64" s="9"/>
      <c r="HN64" s="9"/>
      <c r="HO64" s="9"/>
      <c r="HP64" s="9"/>
      <c r="HQ64" s="9"/>
      <c r="HR64" s="9"/>
      <c r="HS64" s="9"/>
      <c r="HT64" s="9"/>
      <c r="HU64" s="9"/>
      <c r="HV64" s="9"/>
      <c r="HW64" s="9"/>
      <c r="HX64" s="9"/>
      <c r="HY64" s="9"/>
      <c r="HZ64" s="9"/>
      <c r="IA64" s="9"/>
      <c r="IB64" s="9"/>
      <c r="IC64" s="9"/>
      <c r="ID64" s="9"/>
      <c r="IE64" s="9"/>
      <c r="IF64" s="9"/>
      <c r="IG64" s="9"/>
      <c r="IH64" s="9"/>
      <c r="II64" s="9"/>
      <c r="IJ64" s="9"/>
      <c r="IK64" s="9"/>
      <c r="IL64" s="9"/>
      <c r="IM64" s="9"/>
      <c r="IN64" s="9"/>
      <c r="IO64" s="9"/>
      <c r="IP64" s="9"/>
      <c r="IQ64" s="9"/>
      <c r="IR64" s="9"/>
      <c r="IS64" s="9"/>
      <c r="IT64" s="9"/>
      <c r="IU64" s="9"/>
      <c r="IV64" s="9"/>
    </row>
    <row r="65" spans="1:256" ht="12.75">
      <c r="A65" s="163"/>
      <c r="B65" s="73" t="s">
        <v>73</v>
      </c>
      <c r="C65" s="21"/>
      <c r="D65" s="15"/>
      <c r="E65" s="66"/>
      <c r="F65" s="15"/>
      <c r="G65" s="15"/>
      <c r="H65" s="66">
        <f>COUNTIF(BS65:DJ65,"S")</f>
        <v>0</v>
      </c>
      <c r="I65" s="67"/>
      <c r="J65" s="68"/>
      <c r="K65" s="68"/>
      <c r="L65" s="68"/>
      <c r="M65" s="67"/>
      <c r="N65" s="67"/>
      <c r="O65" s="67"/>
      <c r="P65" s="67"/>
      <c r="Q65" s="67"/>
      <c r="R65" s="69">
        <f t="shared" si="14"/>
        <v>0</v>
      </c>
      <c r="S65" s="66">
        <f t="shared" si="15"/>
        <v>0</v>
      </c>
      <c r="T65" s="66">
        <f t="shared" si="16"/>
        <v>0</v>
      </c>
      <c r="U65" s="66">
        <f t="shared" si="41"/>
        <v>0</v>
      </c>
      <c r="V65" s="70"/>
      <c r="W65" s="93"/>
      <c r="X65" s="182"/>
      <c r="Y65" s="183"/>
      <c r="Z65" s="66"/>
      <c r="AA65" s="66"/>
      <c r="AB65" s="183"/>
      <c r="AC65" s="183"/>
      <c r="AD65" s="66"/>
      <c r="AE65" s="183"/>
      <c r="AF65" s="183"/>
      <c r="AG65" s="66"/>
      <c r="AH65" s="66"/>
      <c r="AI65" s="183"/>
      <c r="AJ65" s="66"/>
      <c r="AK65" s="183"/>
      <c r="AL65" s="183"/>
      <c r="AM65" s="183"/>
      <c r="AN65" s="183"/>
      <c r="AO65" s="183"/>
      <c r="AP65" s="183"/>
      <c r="AQ65" s="183"/>
      <c r="AR65" s="183"/>
      <c r="AS65" s="66"/>
      <c r="AT65" s="66"/>
      <c r="AU65" s="66"/>
      <c r="AV65" s="66"/>
      <c r="AW65" s="66"/>
      <c r="AX65" s="183"/>
      <c r="AY65" s="183"/>
      <c r="AZ65" s="183"/>
      <c r="BA65" s="183"/>
      <c r="BB65" s="183"/>
      <c r="BC65" s="183"/>
      <c r="BD65" s="183"/>
      <c r="BE65" s="183"/>
      <c r="BF65" s="66"/>
      <c r="BG65" s="66"/>
      <c r="BH65" s="66"/>
      <c r="BI65" s="66"/>
      <c r="BJ65" s="173"/>
      <c r="BK65" s="173"/>
      <c r="BL65" s="173"/>
      <c r="BM65" s="174"/>
      <c r="BN65" s="173"/>
      <c r="BO65" s="174"/>
      <c r="BP65" s="123"/>
      <c r="BQ65" s="6"/>
      <c r="BR65" s="171"/>
      <c r="BS65" s="182"/>
      <c r="BT65" s="183"/>
      <c r="BU65" s="183"/>
      <c r="BV65" s="183"/>
      <c r="BW65" s="183"/>
      <c r="BX65" s="183"/>
      <c r="BY65" s="183"/>
      <c r="BZ65" s="183"/>
      <c r="CA65" s="183"/>
      <c r="CB65" s="183"/>
      <c r="CC65" s="241"/>
      <c r="CD65" s="241"/>
      <c r="CE65" s="241"/>
      <c r="CF65" s="241"/>
      <c r="CG65" s="241"/>
      <c r="CH65" s="241"/>
      <c r="CI65" s="241"/>
      <c r="CJ65" s="241"/>
      <c r="CK65" s="241"/>
      <c r="CL65" s="241"/>
      <c r="CM65" s="241"/>
      <c r="CN65" s="241"/>
      <c r="CO65" s="241"/>
      <c r="CP65" s="241"/>
      <c r="CQ65" s="241"/>
      <c r="CR65" s="241"/>
      <c r="CS65" s="241"/>
      <c r="CT65" s="241"/>
      <c r="CU65" s="241"/>
      <c r="CV65" s="241"/>
      <c r="CW65" s="241"/>
      <c r="CX65" s="241"/>
      <c r="CY65" s="241"/>
      <c r="CZ65" s="241"/>
      <c r="DA65" s="242"/>
      <c r="DB65" s="241"/>
      <c r="DC65" s="242"/>
      <c r="DD65" s="241"/>
      <c r="DE65" s="242"/>
      <c r="DF65" s="241"/>
      <c r="DG65" s="241"/>
      <c r="DH65" s="241"/>
      <c r="DI65" s="241"/>
      <c r="DJ65" s="242"/>
      <c r="DK65" s="123"/>
      <c r="DL65" s="6"/>
      <c r="DM65" s="175"/>
      <c r="DN65" s="172"/>
      <c r="DO65" s="173"/>
      <c r="DP65" s="173"/>
      <c r="DQ65" s="173"/>
      <c r="DR65" s="173"/>
      <c r="DS65" s="173"/>
      <c r="DT65" s="173"/>
      <c r="DU65" s="173"/>
      <c r="DV65" s="173"/>
      <c r="DW65" s="173"/>
      <c r="DX65" s="173"/>
      <c r="DY65" s="173"/>
      <c r="DZ65" s="173"/>
      <c r="EA65" s="173"/>
      <c r="EB65" s="173"/>
      <c r="EC65" s="173"/>
      <c r="ED65" s="173"/>
      <c r="EE65" s="173"/>
      <c r="EF65" s="173"/>
      <c r="EG65" s="173"/>
      <c r="EH65" s="173"/>
      <c r="EI65" s="173"/>
      <c r="EJ65" s="173"/>
      <c r="EK65" s="173"/>
      <c r="EL65" s="173"/>
      <c r="EM65" s="173"/>
      <c r="EN65" s="173"/>
      <c r="EO65" s="173"/>
      <c r="EP65" s="173"/>
      <c r="EQ65" s="173"/>
      <c r="ER65" s="173"/>
      <c r="ES65" s="173"/>
      <c r="ET65" s="173"/>
      <c r="EU65" s="174"/>
      <c r="EV65" s="174"/>
      <c r="EW65" s="174"/>
      <c r="EX65" s="174"/>
      <c r="EY65" s="174"/>
      <c r="EZ65" s="173"/>
      <c r="FA65" s="174"/>
      <c r="FB65" s="173"/>
      <c r="FC65" s="174"/>
      <c r="FD65" s="173"/>
      <c r="FE65" s="174"/>
      <c r="FF65" s="123"/>
      <c r="FG65" s="328"/>
      <c r="FH65" s="334">
        <f t="shared" si="33"/>
        <v>0</v>
      </c>
      <c r="FI65" s="253">
        <f t="shared" si="34"/>
        <v>0</v>
      </c>
      <c r="FJ65" s="340">
        <f t="shared" si="35"/>
        <v>0</v>
      </c>
      <c r="FK65" s="95"/>
      <c r="FL65" s="66"/>
      <c r="FM65" s="66"/>
      <c r="FN65" s="66"/>
      <c r="FO65" s="66"/>
      <c r="FP65" s="66"/>
      <c r="FQ65" s="66"/>
      <c r="FR65" s="66"/>
      <c r="FS65" s="66"/>
      <c r="FT65" s="66"/>
      <c r="FU65" s="66"/>
      <c r="FV65" s="66"/>
      <c r="FW65" s="66"/>
      <c r="FX65" s="66"/>
      <c r="FY65" s="95"/>
      <c r="FZ65" s="66"/>
      <c r="GA65" s="66"/>
      <c r="GB65" s="66"/>
      <c r="GC65" s="66"/>
      <c r="GD65" s="66"/>
      <c r="GE65" s="66"/>
      <c r="GF65" s="66"/>
      <c r="GG65" s="66"/>
      <c r="GH65" s="66"/>
      <c r="GI65" s="66"/>
      <c r="GJ65" s="66"/>
      <c r="GK65" s="66"/>
      <c r="GL65" s="66"/>
      <c r="GM65" s="66"/>
      <c r="GN65" s="66"/>
      <c r="GO65" s="66"/>
      <c r="GP65" s="66"/>
      <c r="GQ65" s="66"/>
      <c r="GR65" s="70"/>
      <c r="GS65" s="66"/>
      <c r="GT65" s="70"/>
      <c r="GU65" s="66"/>
      <c r="GV65" s="70"/>
      <c r="GW65" s="66"/>
      <c r="GX65" s="66"/>
      <c r="GY65" s="70"/>
      <c r="GZ65" s="66"/>
      <c r="HA65" s="66"/>
      <c r="HB65" s="66"/>
      <c r="HC65" s="66"/>
      <c r="HD65" s="97"/>
      <c r="HE65" s="265"/>
      <c r="HF65" s="265"/>
      <c r="HG65" s="265"/>
      <c r="HH65" s="265"/>
      <c r="HI65" s="265"/>
      <c r="HJ65" s="265"/>
      <c r="HK65" s="265"/>
      <c r="HL65" s="265"/>
      <c r="HM65" s="265"/>
      <c r="HN65" s="265"/>
      <c r="HO65" s="265"/>
      <c r="HP65" s="265"/>
      <c r="HQ65" s="265"/>
      <c r="HR65" s="265"/>
      <c r="HS65" s="265"/>
      <c r="HT65" s="265"/>
      <c r="HU65" s="265"/>
      <c r="HV65" s="265"/>
      <c r="HW65" s="265"/>
      <c r="HX65" s="265"/>
      <c r="HY65" s="265"/>
      <c r="HZ65" s="265"/>
      <c r="IA65" s="265"/>
      <c r="IB65" s="265"/>
      <c r="IC65" s="265"/>
      <c r="ID65" s="265"/>
      <c r="IE65" s="265"/>
      <c r="IF65" s="265"/>
      <c r="IG65" s="9"/>
      <c r="IH65" s="9"/>
      <c r="II65" s="9"/>
      <c r="IJ65" s="9"/>
      <c r="IK65" s="265"/>
      <c r="IL65" s="265"/>
      <c r="IM65" s="265"/>
      <c r="IN65" s="265"/>
      <c r="IO65" s="265"/>
      <c r="IP65" s="265"/>
      <c r="IQ65" s="265"/>
      <c r="IR65" s="265"/>
      <c r="IS65" s="265"/>
      <c r="IT65" s="265"/>
      <c r="IU65" s="265"/>
      <c r="IV65" s="265"/>
    </row>
    <row r="66" spans="1:256" s="2" customFormat="1" ht="13.5" thickBot="1">
      <c r="A66" s="168" t="s">
        <v>142</v>
      </c>
      <c r="B66" s="98" t="s">
        <v>65</v>
      </c>
      <c r="C66" s="71"/>
      <c r="D66" s="99"/>
      <c r="E66" s="99"/>
      <c r="F66" s="99"/>
      <c r="G66" s="99"/>
      <c r="H66" s="99">
        <f>COUNTIF(BS66:DJ66,"S")</f>
        <v>0</v>
      </c>
      <c r="I66" s="100"/>
      <c r="J66" s="101"/>
      <c r="K66" s="101"/>
      <c r="L66" s="101"/>
      <c r="M66" s="100"/>
      <c r="N66" s="100"/>
      <c r="O66" s="100"/>
      <c r="P66" s="100"/>
      <c r="Q66" s="100"/>
      <c r="R66" s="69">
        <f t="shared" si="14"/>
        <v>0</v>
      </c>
      <c r="S66" s="66">
        <f t="shared" si="15"/>
        <v>0</v>
      </c>
      <c r="T66" s="66">
        <f t="shared" si="16"/>
        <v>0</v>
      </c>
      <c r="U66" s="66">
        <f t="shared" si="41"/>
        <v>0</v>
      </c>
      <c r="V66" s="102"/>
      <c r="W66" s="103"/>
      <c r="X66" s="202"/>
      <c r="Y66" s="203"/>
      <c r="Z66" s="99"/>
      <c r="AA66" s="99"/>
      <c r="AB66" s="203"/>
      <c r="AC66" s="203"/>
      <c r="AD66" s="99"/>
      <c r="AE66" s="203"/>
      <c r="AF66" s="203"/>
      <c r="AG66" s="99"/>
      <c r="AH66" s="99"/>
      <c r="AI66" s="203"/>
      <c r="AJ66" s="99"/>
      <c r="AK66" s="203"/>
      <c r="AL66" s="203"/>
      <c r="AM66" s="203"/>
      <c r="AN66" s="203"/>
      <c r="AO66" s="203"/>
      <c r="AP66" s="203"/>
      <c r="AQ66" s="203"/>
      <c r="AR66" s="203"/>
      <c r="AS66" s="99"/>
      <c r="AT66" s="99"/>
      <c r="AU66" s="99"/>
      <c r="AV66" s="99"/>
      <c r="AW66" s="99"/>
      <c r="AX66" s="203"/>
      <c r="AY66" s="203"/>
      <c r="AZ66" s="203"/>
      <c r="BA66" s="203"/>
      <c r="BB66" s="203"/>
      <c r="BC66" s="203"/>
      <c r="BD66" s="203"/>
      <c r="BE66" s="203"/>
      <c r="BF66" s="99"/>
      <c r="BG66" s="99"/>
      <c r="BH66" s="99"/>
      <c r="BI66" s="99"/>
      <c r="BJ66" s="177"/>
      <c r="BK66" s="177"/>
      <c r="BL66" s="177"/>
      <c r="BM66" s="178"/>
      <c r="BN66" s="177"/>
      <c r="BO66" s="178"/>
      <c r="BP66" s="34"/>
      <c r="BQ66" s="312"/>
      <c r="BR66" s="179"/>
      <c r="BS66" s="202"/>
      <c r="BT66" s="203"/>
      <c r="BU66" s="203"/>
      <c r="BV66" s="203"/>
      <c r="BW66" s="203"/>
      <c r="BX66" s="203"/>
      <c r="BY66" s="203"/>
      <c r="BZ66" s="203"/>
      <c r="CA66" s="203"/>
      <c r="CB66" s="203"/>
      <c r="CC66" s="243"/>
      <c r="CD66" s="243"/>
      <c r="CE66" s="243"/>
      <c r="CF66" s="243"/>
      <c r="CG66" s="243"/>
      <c r="CH66" s="243"/>
      <c r="CI66" s="243"/>
      <c r="CJ66" s="243"/>
      <c r="CK66" s="243"/>
      <c r="CL66" s="243"/>
      <c r="CM66" s="243"/>
      <c r="CN66" s="243"/>
      <c r="CO66" s="243"/>
      <c r="CP66" s="243"/>
      <c r="CQ66" s="243"/>
      <c r="CR66" s="243"/>
      <c r="CS66" s="243"/>
      <c r="CT66" s="243"/>
      <c r="CU66" s="243"/>
      <c r="CV66" s="243"/>
      <c r="CW66" s="243"/>
      <c r="CX66" s="243"/>
      <c r="CY66" s="243"/>
      <c r="CZ66" s="243"/>
      <c r="DA66" s="244"/>
      <c r="DB66" s="243"/>
      <c r="DC66" s="244"/>
      <c r="DD66" s="243"/>
      <c r="DE66" s="244"/>
      <c r="DF66" s="243"/>
      <c r="DG66" s="243"/>
      <c r="DH66" s="243"/>
      <c r="DI66" s="243"/>
      <c r="DJ66" s="244"/>
      <c r="DK66" s="34"/>
      <c r="DL66" s="312"/>
      <c r="DM66" s="179"/>
      <c r="DN66" s="176"/>
      <c r="DO66" s="177"/>
      <c r="DP66" s="177"/>
      <c r="DQ66" s="177"/>
      <c r="DR66" s="177"/>
      <c r="DS66" s="177"/>
      <c r="DT66" s="177"/>
      <c r="DU66" s="177"/>
      <c r="DV66" s="177"/>
      <c r="DW66" s="177"/>
      <c r="DX66" s="177"/>
      <c r="DY66" s="177"/>
      <c r="DZ66" s="177"/>
      <c r="EA66" s="177"/>
      <c r="EB66" s="177"/>
      <c r="EC66" s="177"/>
      <c r="ED66" s="177"/>
      <c r="EE66" s="177"/>
      <c r="EF66" s="177"/>
      <c r="EG66" s="177"/>
      <c r="EH66" s="177"/>
      <c r="EI66" s="177"/>
      <c r="EJ66" s="177"/>
      <c r="EK66" s="177"/>
      <c r="EL66" s="177"/>
      <c r="EM66" s="177"/>
      <c r="EN66" s="177"/>
      <c r="EO66" s="177"/>
      <c r="EP66" s="177"/>
      <c r="EQ66" s="177"/>
      <c r="ER66" s="177"/>
      <c r="ES66" s="177"/>
      <c r="ET66" s="177"/>
      <c r="EU66" s="178"/>
      <c r="EV66" s="178"/>
      <c r="EW66" s="178"/>
      <c r="EX66" s="178"/>
      <c r="EY66" s="178"/>
      <c r="EZ66" s="177"/>
      <c r="FA66" s="178"/>
      <c r="FB66" s="177"/>
      <c r="FC66" s="178"/>
      <c r="FD66" s="177"/>
      <c r="FE66" s="178"/>
      <c r="FF66" s="34"/>
      <c r="FG66" s="331"/>
      <c r="FH66" s="335">
        <f t="shared" si="33"/>
        <v>0</v>
      </c>
      <c r="FI66" s="255">
        <f t="shared" si="34"/>
        <v>0</v>
      </c>
      <c r="FJ66" s="341">
        <f t="shared" si="35"/>
        <v>0</v>
      </c>
      <c r="FK66" s="202"/>
      <c r="FL66" s="203"/>
      <c r="FM66" s="203"/>
      <c r="FN66" s="203"/>
      <c r="FO66" s="203"/>
      <c r="FP66" s="203"/>
      <c r="FQ66" s="203"/>
      <c r="FR66" s="203"/>
      <c r="FS66" s="203"/>
      <c r="FT66" s="203"/>
      <c r="FU66" s="203"/>
      <c r="FV66" s="203"/>
      <c r="FW66" s="203"/>
      <c r="FX66" s="203"/>
      <c r="FY66" s="203"/>
      <c r="FZ66" s="203"/>
      <c r="GA66" s="203"/>
      <c r="GB66" s="203"/>
      <c r="GC66" s="203"/>
      <c r="GD66" s="203"/>
      <c r="GE66" s="203"/>
      <c r="GF66" s="203"/>
      <c r="GG66" s="203"/>
      <c r="GH66" s="203"/>
      <c r="GI66" s="203"/>
      <c r="GJ66" s="203"/>
      <c r="GK66" s="203"/>
      <c r="GL66" s="203"/>
      <c r="GM66" s="203"/>
      <c r="GN66" s="203"/>
      <c r="GO66" s="203"/>
      <c r="GP66" s="203"/>
      <c r="GQ66" s="203"/>
      <c r="GR66" s="205"/>
      <c r="GS66" s="203"/>
      <c r="GT66" s="205"/>
      <c r="GU66" s="203"/>
      <c r="GV66" s="205"/>
      <c r="GW66" s="203"/>
      <c r="GX66" s="203"/>
      <c r="GY66" s="205"/>
      <c r="GZ66" s="203"/>
      <c r="HA66" s="203"/>
      <c r="HB66" s="203"/>
      <c r="HC66" s="203"/>
      <c r="HD66" s="207"/>
      <c r="HE66" s="266"/>
      <c r="HF66" s="266"/>
      <c r="HG66" s="266"/>
      <c r="HH66" s="266"/>
      <c r="HI66" s="266"/>
      <c r="HJ66" s="266"/>
      <c r="HK66" s="266"/>
      <c r="HL66" s="266"/>
      <c r="HM66" s="266"/>
      <c r="HN66" s="266"/>
      <c r="HO66" s="266"/>
      <c r="HP66" s="266"/>
      <c r="HQ66" s="266"/>
      <c r="HR66" s="266"/>
      <c r="HS66" s="266"/>
      <c r="HT66" s="266"/>
      <c r="HU66" s="266"/>
      <c r="HV66" s="266"/>
      <c r="HW66" s="266"/>
      <c r="HX66" s="266"/>
      <c r="HY66" s="266"/>
      <c r="HZ66" s="266"/>
      <c r="IA66" s="266"/>
      <c r="IB66" s="266"/>
      <c r="IC66" s="266"/>
      <c r="ID66" s="266"/>
      <c r="IE66" s="266"/>
      <c r="IF66" s="266"/>
      <c r="IG66" s="266"/>
      <c r="IH66" s="266"/>
      <c r="II66" s="266"/>
      <c r="IJ66" s="266"/>
      <c r="IK66" s="266"/>
      <c r="IL66" s="266"/>
      <c r="IM66" s="266"/>
      <c r="IN66" s="266"/>
      <c r="IO66" s="266"/>
      <c r="IP66" s="266"/>
      <c r="IQ66" s="266"/>
      <c r="IR66" s="266"/>
      <c r="IS66" s="266"/>
      <c r="IT66" s="266"/>
      <c r="IU66" s="266"/>
      <c r="IV66" s="266"/>
    </row>
    <row r="67" spans="1:212" ht="13.5" thickTop="1">
      <c r="A67" s="104"/>
      <c r="B67" s="105"/>
      <c r="C67" s="105">
        <f aca="true" t="shared" si="46" ref="C67:I67">SUM(C5:C66)</f>
        <v>640</v>
      </c>
      <c r="D67" s="105">
        <f t="shared" si="46"/>
        <v>506</v>
      </c>
      <c r="E67" s="105">
        <f t="shared" si="46"/>
        <v>347</v>
      </c>
      <c r="F67" s="105">
        <f t="shared" si="46"/>
        <v>132</v>
      </c>
      <c r="G67" s="105">
        <f t="shared" si="46"/>
        <v>134</v>
      </c>
      <c r="H67" s="105">
        <f t="shared" si="46"/>
        <v>27</v>
      </c>
      <c r="I67" s="105">
        <f t="shared" si="46"/>
        <v>45331</v>
      </c>
      <c r="J67" s="105"/>
      <c r="K67" s="105"/>
      <c r="L67" s="105"/>
      <c r="M67" s="105"/>
      <c r="N67" s="105"/>
      <c r="O67" s="105"/>
      <c r="P67" s="105"/>
      <c r="Q67" s="105"/>
      <c r="R67" s="105">
        <f>SUM(R5:R66)</f>
        <v>131</v>
      </c>
      <c r="S67" s="105">
        <f>SUM(S5:S66)</f>
        <v>3</v>
      </c>
      <c r="T67" s="105">
        <f>SUM(T5:T66)</f>
        <v>7</v>
      </c>
      <c r="U67" s="105">
        <f>SUM(U5:U66)</f>
        <v>10</v>
      </c>
      <c r="V67" s="106">
        <f>SUM(V10:V61)</f>
        <v>56</v>
      </c>
      <c r="W67" s="108" t="s">
        <v>51</v>
      </c>
      <c r="X67" s="105">
        <f aca="true" t="shared" si="47" ref="X67:AL67">COUNTIF(X5:X66,"T")</f>
        <v>11</v>
      </c>
      <c r="Y67" s="105">
        <f t="shared" si="47"/>
        <v>11</v>
      </c>
      <c r="Z67" s="105">
        <f t="shared" si="47"/>
        <v>11</v>
      </c>
      <c r="AA67" s="105">
        <f t="shared" si="47"/>
        <v>11</v>
      </c>
      <c r="AB67" s="105">
        <f t="shared" si="47"/>
        <v>11</v>
      </c>
      <c r="AC67" s="105">
        <f t="shared" si="47"/>
        <v>11</v>
      </c>
      <c r="AD67" s="105">
        <f t="shared" si="47"/>
        <v>11</v>
      </c>
      <c r="AE67" s="105">
        <f t="shared" si="47"/>
        <v>11</v>
      </c>
      <c r="AF67" s="105">
        <f t="shared" si="47"/>
        <v>11</v>
      </c>
      <c r="AG67" s="105">
        <f t="shared" si="47"/>
        <v>11</v>
      </c>
      <c r="AH67" s="105">
        <f t="shared" si="47"/>
        <v>11</v>
      </c>
      <c r="AI67" s="105">
        <f t="shared" si="47"/>
        <v>11</v>
      </c>
      <c r="AJ67" s="105">
        <f t="shared" si="47"/>
        <v>11</v>
      </c>
      <c r="AK67" s="105">
        <f t="shared" si="47"/>
        <v>11</v>
      </c>
      <c r="AL67" s="105">
        <f t="shared" si="47"/>
        <v>11</v>
      </c>
      <c r="AM67" s="105">
        <f>COUNTIF(AM5:AM66,"T")</f>
        <v>11</v>
      </c>
      <c r="AN67" s="105">
        <f>COUNTIF(AN5:AN66,"T")</f>
        <v>11</v>
      </c>
      <c r="AO67" s="105">
        <f>COUNTIF(AO5:AO66,"T")</f>
        <v>11</v>
      </c>
      <c r="AP67" s="105">
        <f>COUNTIF(AP5:AP66,"T")</f>
        <v>11</v>
      </c>
      <c r="AQ67" s="105">
        <f>COUNTIF(AQ5:AQ66,"T")</f>
        <v>11</v>
      </c>
      <c r="AR67" s="105">
        <f aca="true" t="shared" si="48" ref="AR67:BM67">COUNTIF(AR5:AR66,"T")</f>
        <v>11</v>
      </c>
      <c r="AS67" s="105">
        <f t="shared" si="48"/>
        <v>11</v>
      </c>
      <c r="AT67" s="105">
        <f t="shared" si="48"/>
        <v>11</v>
      </c>
      <c r="AU67" s="105">
        <f t="shared" si="48"/>
        <v>11</v>
      </c>
      <c r="AV67" s="105">
        <f t="shared" si="48"/>
        <v>11</v>
      </c>
      <c r="AW67" s="105">
        <f t="shared" si="48"/>
        <v>11</v>
      </c>
      <c r="AX67" s="105">
        <f t="shared" si="48"/>
        <v>11</v>
      </c>
      <c r="AY67" s="105">
        <f t="shared" si="48"/>
        <v>11</v>
      </c>
      <c r="AZ67" s="105">
        <f t="shared" si="48"/>
        <v>11</v>
      </c>
      <c r="BA67" s="105">
        <f t="shared" si="48"/>
        <v>11</v>
      </c>
      <c r="BB67" s="105">
        <f t="shared" si="48"/>
        <v>11</v>
      </c>
      <c r="BC67" s="105">
        <f t="shared" si="48"/>
        <v>11</v>
      </c>
      <c r="BD67" s="105">
        <f t="shared" si="48"/>
        <v>11</v>
      </c>
      <c r="BE67" s="105">
        <f t="shared" si="48"/>
        <v>11</v>
      </c>
      <c r="BF67" s="105">
        <f t="shared" si="48"/>
        <v>11</v>
      </c>
      <c r="BG67" s="105">
        <f t="shared" si="48"/>
        <v>11</v>
      </c>
      <c r="BH67" s="105">
        <f t="shared" si="48"/>
        <v>11</v>
      </c>
      <c r="BI67" s="105">
        <f t="shared" si="48"/>
        <v>11</v>
      </c>
      <c r="BJ67" s="105">
        <f t="shared" si="48"/>
        <v>11</v>
      </c>
      <c r="BK67" s="105">
        <f t="shared" si="48"/>
        <v>11</v>
      </c>
      <c r="BL67" s="105">
        <f t="shared" si="48"/>
        <v>11</v>
      </c>
      <c r="BM67" s="105">
        <f t="shared" si="48"/>
        <v>11</v>
      </c>
      <c r="BN67" s="105">
        <f>COUNTIF(BN5:BN66,"T")</f>
        <v>11</v>
      </c>
      <c r="BO67" s="105">
        <f>COUNTIF(BO5:BO66,"T")</f>
        <v>11</v>
      </c>
      <c r="BP67" s="105">
        <f>COUNTIF(BP5:BP66,"T")</f>
        <v>11</v>
      </c>
      <c r="BQ67" s="105">
        <f>COUNTIF(BQ5:BQ66,"T")</f>
        <v>11</v>
      </c>
      <c r="BS67" s="213">
        <f aca="true" t="shared" si="49" ref="BS67:DG67">SUM(BS5:BS66)</f>
        <v>978</v>
      </c>
      <c r="BT67" s="74">
        <f t="shared" si="49"/>
        <v>990</v>
      </c>
      <c r="BU67" s="74">
        <f t="shared" si="49"/>
        <v>990</v>
      </c>
      <c r="BV67" s="74">
        <f t="shared" si="49"/>
        <v>990</v>
      </c>
      <c r="BW67" s="74">
        <f t="shared" si="49"/>
        <v>990</v>
      </c>
      <c r="BX67" s="74">
        <f t="shared" si="49"/>
        <v>990</v>
      </c>
      <c r="BY67" s="74">
        <f t="shared" si="49"/>
        <v>990</v>
      </c>
      <c r="BZ67" s="74">
        <f t="shared" si="49"/>
        <v>990</v>
      </c>
      <c r="CA67" s="74">
        <f t="shared" si="49"/>
        <v>990</v>
      </c>
      <c r="CB67" s="213">
        <f t="shared" si="49"/>
        <v>948</v>
      </c>
      <c r="CC67" s="240">
        <f t="shared" si="49"/>
        <v>990</v>
      </c>
      <c r="CD67" s="240">
        <f t="shared" si="49"/>
        <v>990</v>
      </c>
      <c r="CE67" s="240">
        <f t="shared" si="49"/>
        <v>990</v>
      </c>
      <c r="CF67" s="240">
        <f t="shared" si="49"/>
        <v>990</v>
      </c>
      <c r="CG67" s="240">
        <f t="shared" si="49"/>
        <v>990</v>
      </c>
      <c r="CH67" s="240">
        <f t="shared" si="49"/>
        <v>990</v>
      </c>
      <c r="CI67" s="252">
        <f t="shared" si="49"/>
        <v>948</v>
      </c>
      <c r="CJ67" s="252">
        <f t="shared" si="49"/>
        <v>942</v>
      </c>
      <c r="CK67" s="240">
        <f t="shared" si="49"/>
        <v>990</v>
      </c>
      <c r="CL67" s="240">
        <f t="shared" si="49"/>
        <v>990</v>
      </c>
      <c r="CM67" s="240">
        <f t="shared" si="49"/>
        <v>990</v>
      </c>
      <c r="CN67" s="240">
        <f aca="true" t="shared" si="50" ref="CN67:CX67">SUM(CN5:CN66)</f>
        <v>990</v>
      </c>
      <c r="CO67" s="240">
        <f t="shared" si="50"/>
        <v>990</v>
      </c>
      <c r="CP67" s="240">
        <f t="shared" si="50"/>
        <v>990</v>
      </c>
      <c r="CQ67" s="240">
        <f t="shared" si="50"/>
        <v>990</v>
      </c>
      <c r="CR67" s="240">
        <f t="shared" si="50"/>
        <v>990</v>
      </c>
      <c r="CS67" s="240">
        <f t="shared" si="50"/>
        <v>990</v>
      </c>
      <c r="CT67" s="240">
        <f t="shared" si="50"/>
        <v>990</v>
      </c>
      <c r="CU67" s="240">
        <f t="shared" si="50"/>
        <v>990</v>
      </c>
      <c r="CV67" s="240">
        <f t="shared" si="50"/>
        <v>990</v>
      </c>
      <c r="CW67" s="240">
        <f t="shared" si="50"/>
        <v>990</v>
      </c>
      <c r="CX67" s="240">
        <f t="shared" si="50"/>
        <v>990</v>
      </c>
      <c r="CY67" s="240">
        <f>SUM(CY5:CY66)</f>
        <v>990</v>
      </c>
      <c r="CZ67" s="240">
        <f>SUM(CZ5:CZ66)</f>
        <v>990</v>
      </c>
      <c r="DA67" s="240">
        <f t="shared" si="49"/>
        <v>990</v>
      </c>
      <c r="DB67" s="240">
        <f t="shared" si="49"/>
        <v>990</v>
      </c>
      <c r="DC67" s="240">
        <f t="shared" si="49"/>
        <v>990</v>
      </c>
      <c r="DD67" s="240">
        <f t="shared" si="49"/>
        <v>963</v>
      </c>
      <c r="DE67" s="271">
        <f t="shared" si="49"/>
        <v>952</v>
      </c>
      <c r="DF67" s="213">
        <f t="shared" si="49"/>
        <v>990</v>
      </c>
      <c r="DG67" s="240">
        <f t="shared" si="49"/>
        <v>990</v>
      </c>
      <c r="DH67" s="240">
        <f>SUM(DH5:DH66)</f>
        <v>990</v>
      </c>
      <c r="DI67" s="240">
        <f>SUM(DI5:DI66)</f>
        <v>990</v>
      </c>
      <c r="DJ67" s="240">
        <f>SUM(DJ5:DJ66)</f>
        <v>990</v>
      </c>
      <c r="DK67" s="240">
        <f>SUM(DK5:DK66)</f>
        <v>990</v>
      </c>
      <c r="DL67" s="240">
        <f>SUM(DL5:DL66)</f>
        <v>990</v>
      </c>
      <c r="DM67" s="3"/>
      <c r="DN67" s="2">
        <f aca="true" t="shared" si="51" ref="DN67:ET67">COUNTIF(DN5:DN66,"E")</f>
        <v>3</v>
      </c>
      <c r="DO67" s="2">
        <f t="shared" si="51"/>
        <v>3</v>
      </c>
      <c r="DP67" s="2">
        <f t="shared" si="51"/>
        <v>3</v>
      </c>
      <c r="DQ67" s="2">
        <f t="shared" si="51"/>
        <v>3</v>
      </c>
      <c r="DR67" s="2">
        <f t="shared" si="51"/>
        <v>3</v>
      </c>
      <c r="DS67" s="2">
        <f t="shared" si="51"/>
        <v>3</v>
      </c>
      <c r="DT67" s="2">
        <f t="shared" si="51"/>
        <v>3</v>
      </c>
      <c r="DU67" s="2">
        <f t="shared" si="51"/>
        <v>3</v>
      </c>
      <c r="DV67" s="2">
        <f t="shared" si="51"/>
        <v>3</v>
      </c>
      <c r="DW67" s="2">
        <f t="shared" si="51"/>
        <v>3</v>
      </c>
      <c r="DX67" s="2">
        <f t="shared" si="51"/>
        <v>3</v>
      </c>
      <c r="DY67" s="2">
        <f t="shared" si="51"/>
        <v>3</v>
      </c>
      <c r="DZ67" s="2">
        <f t="shared" si="51"/>
        <v>3</v>
      </c>
      <c r="EA67" s="2">
        <f t="shared" si="51"/>
        <v>2</v>
      </c>
      <c r="EB67" s="2">
        <f t="shared" si="51"/>
        <v>3</v>
      </c>
      <c r="EC67" s="2">
        <f t="shared" si="51"/>
        <v>3</v>
      </c>
      <c r="ED67" s="2">
        <f t="shared" si="51"/>
        <v>3</v>
      </c>
      <c r="EE67" s="2">
        <f t="shared" si="51"/>
        <v>3</v>
      </c>
      <c r="EF67" s="2">
        <f t="shared" si="51"/>
        <v>3</v>
      </c>
      <c r="EG67" s="2">
        <f t="shared" si="51"/>
        <v>3</v>
      </c>
      <c r="EH67" s="2">
        <f t="shared" si="51"/>
        <v>3</v>
      </c>
      <c r="EI67" s="2">
        <f t="shared" si="51"/>
        <v>3</v>
      </c>
      <c r="EJ67" s="2">
        <f t="shared" si="51"/>
        <v>3</v>
      </c>
      <c r="EK67" s="2">
        <f t="shared" si="51"/>
        <v>3</v>
      </c>
      <c r="EL67" s="2">
        <f t="shared" si="51"/>
        <v>3</v>
      </c>
      <c r="EM67" s="2">
        <f t="shared" si="51"/>
        <v>3</v>
      </c>
      <c r="EN67" s="2">
        <f t="shared" si="51"/>
        <v>3</v>
      </c>
      <c r="EO67" s="2">
        <f t="shared" si="51"/>
        <v>3</v>
      </c>
      <c r="EP67" s="2">
        <f t="shared" si="51"/>
        <v>3</v>
      </c>
      <c r="EQ67" s="2">
        <f t="shared" si="51"/>
        <v>3</v>
      </c>
      <c r="ER67" s="2">
        <f t="shared" si="51"/>
        <v>2</v>
      </c>
      <c r="ES67" s="2">
        <f t="shared" si="51"/>
        <v>3</v>
      </c>
      <c r="ET67" s="2">
        <f t="shared" si="51"/>
        <v>3</v>
      </c>
      <c r="EU67" s="2">
        <f aca="true" t="shared" si="52" ref="EU67:FE67">COUNTIF(EU5:EU66,"E")</f>
        <v>3</v>
      </c>
      <c r="EV67" s="2">
        <f t="shared" si="52"/>
        <v>3</v>
      </c>
      <c r="EW67" s="2">
        <f t="shared" si="52"/>
        <v>3</v>
      </c>
      <c r="EX67" s="2">
        <f t="shared" si="52"/>
        <v>3</v>
      </c>
      <c r="EY67" s="2">
        <f t="shared" si="52"/>
        <v>3</v>
      </c>
      <c r="EZ67" s="2">
        <f t="shared" si="52"/>
        <v>3</v>
      </c>
      <c r="FA67" s="2">
        <f t="shared" si="52"/>
        <v>2</v>
      </c>
      <c r="FB67" s="2">
        <f t="shared" si="52"/>
        <v>3</v>
      </c>
      <c r="FC67" s="2">
        <f t="shared" si="52"/>
        <v>3</v>
      </c>
      <c r="FD67" s="2">
        <f t="shared" si="52"/>
        <v>3</v>
      </c>
      <c r="FE67" s="2">
        <f t="shared" si="52"/>
        <v>3</v>
      </c>
      <c r="FF67" s="2">
        <f>COUNTIF(FF5:FF66,"E")</f>
        <v>2</v>
      </c>
      <c r="FG67" s="2">
        <f>COUNTIF(FG5:FG66,"E")</f>
        <v>3</v>
      </c>
      <c r="FH67" s="2">
        <f>SUM(FH5:FH66)</f>
        <v>131</v>
      </c>
      <c r="FI67" s="2">
        <f>SUM(FI5:FI66)*2</f>
        <v>6</v>
      </c>
      <c r="FJ67" s="2">
        <f aca="true" t="shared" si="53" ref="FJ67:HD67">SUM(FJ5:FJ66)</f>
        <v>7</v>
      </c>
      <c r="FK67" s="2">
        <f t="shared" si="53"/>
        <v>5</v>
      </c>
      <c r="FL67" s="2">
        <f t="shared" si="53"/>
        <v>6</v>
      </c>
      <c r="FM67" s="2">
        <f t="shared" si="53"/>
        <v>5</v>
      </c>
      <c r="FN67" s="2">
        <f t="shared" si="53"/>
        <v>4</v>
      </c>
      <c r="FO67" s="2">
        <f t="shared" si="53"/>
        <v>2</v>
      </c>
      <c r="FP67" s="2">
        <f t="shared" si="53"/>
        <v>4</v>
      </c>
      <c r="FQ67" s="2">
        <f t="shared" si="53"/>
        <v>1</v>
      </c>
      <c r="FR67" s="2">
        <f t="shared" si="53"/>
        <v>3</v>
      </c>
      <c r="FS67" s="2">
        <f t="shared" si="53"/>
        <v>1</v>
      </c>
      <c r="FT67" s="2">
        <f t="shared" si="53"/>
        <v>7</v>
      </c>
      <c r="FU67" s="2">
        <f t="shared" si="53"/>
        <v>5</v>
      </c>
      <c r="FV67" s="2">
        <f t="shared" si="53"/>
        <v>4</v>
      </c>
      <c r="FW67" s="2">
        <f t="shared" si="53"/>
        <v>5</v>
      </c>
      <c r="FX67" s="2">
        <f t="shared" si="53"/>
        <v>1</v>
      </c>
      <c r="FY67" s="2">
        <f t="shared" si="53"/>
        <v>1</v>
      </c>
      <c r="FZ67" s="2">
        <f t="shared" si="53"/>
        <v>3</v>
      </c>
      <c r="GA67" s="2">
        <f t="shared" si="53"/>
        <v>5</v>
      </c>
      <c r="GB67" s="2">
        <f t="shared" si="53"/>
        <v>5</v>
      </c>
      <c r="GC67" s="2">
        <f t="shared" si="53"/>
        <v>0</v>
      </c>
      <c r="GD67" s="2">
        <f t="shared" si="53"/>
        <v>1</v>
      </c>
      <c r="GE67" s="2">
        <f t="shared" si="53"/>
        <v>2</v>
      </c>
      <c r="GF67" s="2">
        <f t="shared" si="53"/>
        <v>3</v>
      </c>
      <c r="GG67" s="2">
        <f t="shared" si="53"/>
        <v>2</v>
      </c>
      <c r="GH67" s="2">
        <f t="shared" si="53"/>
        <v>2</v>
      </c>
      <c r="GI67" s="2">
        <f t="shared" si="53"/>
        <v>3</v>
      </c>
      <c r="GJ67" s="2">
        <f t="shared" si="53"/>
        <v>1</v>
      </c>
      <c r="GK67" s="2">
        <f t="shared" si="53"/>
        <v>0</v>
      </c>
      <c r="GL67" s="2">
        <f t="shared" si="53"/>
        <v>2</v>
      </c>
      <c r="GM67" s="2">
        <f t="shared" si="53"/>
        <v>3</v>
      </c>
      <c r="GN67" s="2">
        <f t="shared" si="53"/>
        <v>3</v>
      </c>
      <c r="GO67" s="2">
        <f t="shared" si="53"/>
        <v>2</v>
      </c>
      <c r="GP67" s="2">
        <f t="shared" si="53"/>
        <v>3</v>
      </c>
      <c r="GQ67" s="2">
        <f t="shared" si="53"/>
        <v>4</v>
      </c>
      <c r="GR67" s="2">
        <f t="shared" si="53"/>
        <v>1</v>
      </c>
      <c r="GS67" s="2">
        <f t="shared" si="53"/>
        <v>3</v>
      </c>
      <c r="GT67" s="2">
        <f t="shared" si="53"/>
        <v>1</v>
      </c>
      <c r="GU67" s="2">
        <f t="shared" si="53"/>
        <v>3</v>
      </c>
      <c r="GV67" s="2">
        <f t="shared" si="53"/>
        <v>8</v>
      </c>
      <c r="GW67" s="2">
        <f t="shared" si="53"/>
        <v>4</v>
      </c>
      <c r="GX67" s="2">
        <f t="shared" si="53"/>
        <v>3</v>
      </c>
      <c r="GY67" s="2">
        <f t="shared" si="53"/>
        <v>4</v>
      </c>
      <c r="GZ67" s="2">
        <f t="shared" si="53"/>
        <v>2</v>
      </c>
      <c r="HA67" s="2">
        <f t="shared" si="53"/>
        <v>2</v>
      </c>
      <c r="HB67" s="2">
        <f t="shared" si="53"/>
        <v>2</v>
      </c>
      <c r="HC67" s="2">
        <f t="shared" si="53"/>
        <v>3</v>
      </c>
      <c r="HD67" s="2">
        <f t="shared" si="53"/>
        <v>3</v>
      </c>
    </row>
    <row r="68" spans="1:244" ht="87" customHeight="1" thickBot="1">
      <c r="A68" s="107"/>
      <c r="B68" s="34"/>
      <c r="C68" s="111" t="s">
        <v>0</v>
      </c>
      <c r="D68" s="111" t="s">
        <v>1</v>
      </c>
      <c r="E68" s="111" t="s">
        <v>2</v>
      </c>
      <c r="F68" s="111" t="s">
        <v>3</v>
      </c>
      <c r="G68" s="111" t="s">
        <v>4</v>
      </c>
      <c r="H68" s="111" t="s">
        <v>5</v>
      </c>
      <c r="I68" s="111" t="s">
        <v>6</v>
      </c>
      <c r="J68" s="111" t="s">
        <v>7</v>
      </c>
      <c r="K68" s="111" t="s">
        <v>8</v>
      </c>
      <c r="L68" s="111" t="s">
        <v>50</v>
      </c>
      <c r="M68" s="111" t="s">
        <v>45</v>
      </c>
      <c r="N68" s="111" t="s">
        <v>46</v>
      </c>
      <c r="O68" s="111" t="s">
        <v>47</v>
      </c>
      <c r="P68" s="111" t="s">
        <v>48</v>
      </c>
      <c r="Q68" s="111" t="s">
        <v>49</v>
      </c>
      <c r="R68" s="111" t="s">
        <v>9</v>
      </c>
      <c r="S68" s="111" t="s">
        <v>10</v>
      </c>
      <c r="T68" s="111" t="s">
        <v>11</v>
      </c>
      <c r="U68" s="111" t="s">
        <v>12</v>
      </c>
      <c r="V68" s="112" t="s">
        <v>13</v>
      </c>
      <c r="W68" s="109" t="s">
        <v>52</v>
      </c>
      <c r="X68" s="110">
        <f aca="true" t="shared" si="54" ref="X68:BO68">COUNTIF(X5:X60,"C")+COUNTIF(X5:X60,"T")</f>
        <v>16</v>
      </c>
      <c r="Y68" s="110">
        <f t="shared" si="54"/>
        <v>16</v>
      </c>
      <c r="Z68" s="110">
        <f t="shared" si="54"/>
        <v>16</v>
      </c>
      <c r="AA68" s="110">
        <f t="shared" si="54"/>
        <v>16</v>
      </c>
      <c r="AB68" s="110">
        <f t="shared" si="54"/>
        <v>16</v>
      </c>
      <c r="AC68" s="110">
        <f t="shared" si="54"/>
        <v>16</v>
      </c>
      <c r="AD68" s="110">
        <f t="shared" si="54"/>
        <v>16</v>
      </c>
      <c r="AE68" s="206">
        <f t="shared" si="54"/>
        <v>16</v>
      </c>
      <c r="AF68" s="206">
        <f t="shared" si="54"/>
        <v>16</v>
      </c>
      <c r="AG68" s="110">
        <f t="shared" si="54"/>
        <v>16</v>
      </c>
      <c r="AH68" s="110">
        <f t="shared" si="54"/>
        <v>16</v>
      </c>
      <c r="AI68" s="206">
        <f t="shared" si="54"/>
        <v>16</v>
      </c>
      <c r="AJ68" s="110">
        <f t="shared" si="54"/>
        <v>16</v>
      </c>
      <c r="AK68" s="206">
        <f t="shared" si="54"/>
        <v>16</v>
      </c>
      <c r="AL68" s="206">
        <f t="shared" si="54"/>
        <v>16</v>
      </c>
      <c r="AM68" s="206">
        <f t="shared" si="54"/>
        <v>16</v>
      </c>
      <c r="AN68" s="206">
        <f t="shared" si="54"/>
        <v>16</v>
      </c>
      <c r="AO68" s="206">
        <f t="shared" si="54"/>
        <v>16</v>
      </c>
      <c r="AP68" s="110">
        <f t="shared" si="54"/>
        <v>16</v>
      </c>
      <c r="AQ68" s="110">
        <f t="shared" si="54"/>
        <v>16</v>
      </c>
      <c r="AR68" s="110">
        <f t="shared" si="54"/>
        <v>16</v>
      </c>
      <c r="AS68" s="110">
        <f t="shared" si="54"/>
        <v>16</v>
      </c>
      <c r="AT68" s="110">
        <f t="shared" si="54"/>
        <v>16</v>
      </c>
      <c r="AU68" s="110">
        <f t="shared" si="54"/>
        <v>16</v>
      </c>
      <c r="AV68" s="110">
        <f t="shared" si="54"/>
        <v>16</v>
      </c>
      <c r="AW68" s="110">
        <f t="shared" si="54"/>
        <v>16</v>
      </c>
      <c r="AX68" s="110">
        <f t="shared" si="54"/>
        <v>16</v>
      </c>
      <c r="AY68" s="110">
        <f t="shared" si="54"/>
        <v>16</v>
      </c>
      <c r="AZ68" s="110">
        <f t="shared" si="54"/>
        <v>16</v>
      </c>
      <c r="BA68" s="110">
        <f t="shared" si="54"/>
        <v>16</v>
      </c>
      <c r="BB68" s="110">
        <f t="shared" si="54"/>
        <v>16</v>
      </c>
      <c r="BC68" s="110">
        <f t="shared" si="54"/>
        <v>16</v>
      </c>
      <c r="BD68" s="110">
        <f t="shared" si="54"/>
        <v>16</v>
      </c>
      <c r="BE68" s="110">
        <f t="shared" si="54"/>
        <v>16</v>
      </c>
      <c r="BF68" s="110">
        <f t="shared" si="54"/>
        <v>16</v>
      </c>
      <c r="BG68" s="110">
        <f t="shared" si="54"/>
        <v>16</v>
      </c>
      <c r="BH68" s="110">
        <f t="shared" si="54"/>
        <v>16</v>
      </c>
      <c r="BI68" s="110">
        <f t="shared" si="54"/>
        <v>16</v>
      </c>
      <c r="BJ68" s="110">
        <f t="shared" si="54"/>
        <v>16</v>
      </c>
      <c r="BK68" s="110">
        <f t="shared" si="54"/>
        <v>16</v>
      </c>
      <c r="BL68" s="110">
        <f t="shared" si="54"/>
        <v>16</v>
      </c>
      <c r="BM68" s="110">
        <f t="shared" si="54"/>
        <v>16</v>
      </c>
      <c r="BN68" s="110">
        <f t="shared" si="54"/>
        <v>16</v>
      </c>
      <c r="BO68" s="110">
        <f t="shared" si="54"/>
        <v>16</v>
      </c>
      <c r="BP68" s="110">
        <f>COUNTIF(BP5:BP60,"C")+COUNTIF(BP5:BP60,"T")</f>
        <v>16</v>
      </c>
      <c r="BQ68" s="110">
        <f>COUNTIF(BQ5:BQ60,"C")+COUNTIF(BQ5:BQ60,"T")</f>
        <v>16</v>
      </c>
      <c r="BR68" s="3"/>
      <c r="BS68" s="3"/>
      <c r="BT68" s="3"/>
      <c r="BU68" s="3"/>
      <c r="BV68" s="3"/>
      <c r="BW68" s="3"/>
      <c r="BX68" s="3"/>
      <c r="CB68" s="3"/>
      <c r="CC68" s="245"/>
      <c r="CD68" s="245"/>
      <c r="CE68" s="245"/>
      <c r="CF68" s="245"/>
      <c r="CG68" s="245"/>
      <c r="CH68" s="245"/>
      <c r="CI68" s="245"/>
      <c r="CJ68" s="245"/>
      <c r="CK68" s="245"/>
      <c r="CL68" s="245"/>
      <c r="CM68" s="245"/>
      <c r="CN68" s="245"/>
      <c r="CO68" s="245"/>
      <c r="CP68" s="245"/>
      <c r="CQ68" s="245"/>
      <c r="CR68" s="245"/>
      <c r="CS68" s="245"/>
      <c r="CT68" s="245"/>
      <c r="CU68" s="245"/>
      <c r="CV68" s="245"/>
      <c r="CW68" s="245"/>
      <c r="CX68" s="245"/>
      <c r="CY68" s="245"/>
      <c r="CZ68" s="245"/>
      <c r="DA68" s="245"/>
      <c r="DB68" s="245"/>
      <c r="DC68" s="245"/>
      <c r="DD68" s="245"/>
      <c r="DE68" s="245"/>
      <c r="DF68" s="245"/>
      <c r="DG68" s="245"/>
      <c r="DH68" s="245"/>
      <c r="DI68" s="245"/>
      <c r="DJ68" s="245"/>
      <c r="DM68" s="3"/>
      <c r="DN68" s="353">
        <f>COUNTIF(DN5:DN66,"I")</f>
        <v>3</v>
      </c>
      <c r="DO68" s="353">
        <f aca="true" t="shared" si="55" ref="DO68:ET68">COUNTIF(DO5:DO66,"I")</f>
        <v>3</v>
      </c>
      <c r="DP68" s="353">
        <f t="shared" si="55"/>
        <v>3</v>
      </c>
      <c r="DQ68" s="353">
        <f t="shared" si="55"/>
        <v>3</v>
      </c>
      <c r="DR68" s="353">
        <f t="shared" si="55"/>
        <v>3</v>
      </c>
      <c r="DS68" s="353">
        <f t="shared" si="55"/>
        <v>3</v>
      </c>
      <c r="DT68" s="353">
        <f t="shared" si="55"/>
        <v>3</v>
      </c>
      <c r="DU68" s="353">
        <f t="shared" si="55"/>
        <v>3</v>
      </c>
      <c r="DV68" s="353">
        <f t="shared" si="55"/>
        <v>3</v>
      </c>
      <c r="DW68" s="353">
        <f t="shared" si="55"/>
        <v>3</v>
      </c>
      <c r="DX68" s="353">
        <f t="shared" si="55"/>
        <v>3</v>
      </c>
      <c r="DY68" s="353">
        <f t="shared" si="55"/>
        <v>3</v>
      </c>
      <c r="DZ68" s="353">
        <f t="shared" si="55"/>
        <v>3</v>
      </c>
      <c r="EA68" s="353">
        <f t="shared" si="55"/>
        <v>2</v>
      </c>
      <c r="EB68" s="353">
        <f t="shared" si="55"/>
        <v>3</v>
      </c>
      <c r="EC68" s="353">
        <f t="shared" si="55"/>
        <v>3</v>
      </c>
      <c r="ED68" s="353">
        <f t="shared" si="55"/>
        <v>3</v>
      </c>
      <c r="EE68" s="353">
        <f t="shared" si="55"/>
        <v>3</v>
      </c>
      <c r="EF68" s="353">
        <f t="shared" si="55"/>
        <v>3</v>
      </c>
      <c r="EG68" s="353">
        <f t="shared" si="55"/>
        <v>3</v>
      </c>
      <c r="EH68" s="353">
        <f t="shared" si="55"/>
        <v>3</v>
      </c>
      <c r="EI68" s="353">
        <f t="shared" si="55"/>
        <v>3</v>
      </c>
      <c r="EJ68" s="353">
        <f t="shared" si="55"/>
        <v>3</v>
      </c>
      <c r="EK68" s="353">
        <f t="shared" si="55"/>
        <v>3</v>
      </c>
      <c r="EL68" s="353">
        <f t="shared" si="55"/>
        <v>3</v>
      </c>
      <c r="EM68" s="353">
        <f t="shared" si="55"/>
        <v>3</v>
      </c>
      <c r="EN68" s="353">
        <f t="shared" si="55"/>
        <v>3</v>
      </c>
      <c r="EO68" s="353">
        <f t="shared" si="55"/>
        <v>3</v>
      </c>
      <c r="EP68" s="353">
        <f t="shared" si="55"/>
        <v>3</v>
      </c>
      <c r="EQ68" s="353">
        <f t="shared" si="55"/>
        <v>3</v>
      </c>
      <c r="ER68" s="353">
        <f t="shared" si="55"/>
        <v>4</v>
      </c>
      <c r="ES68" s="353">
        <f t="shared" si="55"/>
        <v>3</v>
      </c>
      <c r="ET68" s="353">
        <f t="shared" si="55"/>
        <v>3</v>
      </c>
      <c r="EU68" s="353">
        <f aca="true" t="shared" si="56" ref="EU68:FE68">COUNTIF(EU5:EU66,"I")</f>
        <v>3</v>
      </c>
      <c r="EV68" s="353">
        <f t="shared" si="56"/>
        <v>3</v>
      </c>
      <c r="EW68" s="353">
        <f t="shared" si="56"/>
        <v>3</v>
      </c>
      <c r="EX68" s="353">
        <f t="shared" si="56"/>
        <v>3</v>
      </c>
      <c r="EY68" s="353">
        <f t="shared" si="56"/>
        <v>3</v>
      </c>
      <c r="EZ68" s="353">
        <f t="shared" si="56"/>
        <v>3</v>
      </c>
      <c r="FA68" s="353">
        <f t="shared" si="56"/>
        <v>2</v>
      </c>
      <c r="FB68" s="353">
        <f t="shared" si="56"/>
        <v>4</v>
      </c>
      <c r="FC68" s="353">
        <f t="shared" si="56"/>
        <v>3</v>
      </c>
      <c r="FD68" s="353">
        <f t="shared" si="56"/>
        <v>3</v>
      </c>
      <c r="FE68" s="353">
        <f t="shared" si="56"/>
        <v>3</v>
      </c>
      <c r="FF68" s="353">
        <f>COUNTIF(FF5:FF66,"I")</f>
        <v>2</v>
      </c>
      <c r="FG68" s="353">
        <f>COUNTIF(FG5:FG66,"I")</f>
        <v>3</v>
      </c>
      <c r="FH68" s="258" t="s">
        <v>180</v>
      </c>
      <c r="FI68" s="258" t="s">
        <v>181</v>
      </c>
      <c r="FJ68" s="258" t="s">
        <v>182</v>
      </c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IG68" s="8"/>
      <c r="IH68" s="8"/>
      <c r="II68" s="8"/>
      <c r="IJ68" s="8"/>
    </row>
    <row r="69" spans="3:244" ht="13.5" thickTop="1"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R69" s="3"/>
      <c r="BS69" s="3"/>
      <c r="BT69" s="3"/>
      <c r="BU69" s="3"/>
      <c r="BV69" s="3"/>
      <c r="BW69" s="3"/>
      <c r="BX69" s="3"/>
      <c r="CB69" s="3"/>
      <c r="CC69" s="245"/>
      <c r="CD69" s="245"/>
      <c r="CE69" s="245"/>
      <c r="CF69" s="245"/>
      <c r="CG69" s="245"/>
      <c r="CH69" s="245"/>
      <c r="CI69" s="245"/>
      <c r="CJ69" s="245"/>
      <c r="CK69" s="245"/>
      <c r="CL69" s="245"/>
      <c r="CM69" s="245"/>
      <c r="CN69" s="245"/>
      <c r="CO69" s="245"/>
      <c r="CP69" s="245"/>
      <c r="CQ69" s="245"/>
      <c r="CR69" s="245"/>
      <c r="CS69" s="245"/>
      <c r="CT69" s="245"/>
      <c r="CU69" s="245"/>
      <c r="CV69" s="245"/>
      <c r="CW69" s="245"/>
      <c r="CX69" s="245"/>
      <c r="CY69" s="245"/>
      <c r="CZ69" s="245"/>
      <c r="DA69" s="245"/>
      <c r="DB69" s="245"/>
      <c r="DC69" s="245"/>
      <c r="DD69" s="245"/>
      <c r="DE69" s="245"/>
      <c r="DF69" s="245"/>
      <c r="DG69" s="245"/>
      <c r="DH69" s="245"/>
      <c r="DI69" s="245"/>
      <c r="DJ69" s="245"/>
      <c r="FD69" s="259"/>
      <c r="FE69" s="259"/>
      <c r="FF69" s="259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IG69" s="8"/>
      <c r="IH69" s="8"/>
      <c r="II69" s="8"/>
      <c r="IJ69" s="8"/>
    </row>
    <row r="70" spans="3:244" ht="12.75"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4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245"/>
      <c r="CD70" s="245"/>
      <c r="CE70" s="245"/>
      <c r="CF70" s="245"/>
      <c r="CG70" s="245"/>
      <c r="CH70" s="245"/>
      <c r="CI70" s="245"/>
      <c r="CJ70" s="245"/>
      <c r="CK70" s="245"/>
      <c r="CL70" s="245"/>
      <c r="CM70" s="245"/>
      <c r="CN70" s="245"/>
      <c r="CO70" s="245"/>
      <c r="CP70" s="245"/>
      <c r="CQ70" s="245"/>
      <c r="CR70" s="245"/>
      <c r="CS70" s="245"/>
      <c r="CT70" s="245"/>
      <c r="CU70" s="245"/>
      <c r="CV70" s="245"/>
      <c r="CW70" s="245"/>
      <c r="CX70" s="245"/>
      <c r="CY70" s="245"/>
      <c r="CZ70" s="245"/>
      <c r="DA70" s="245"/>
      <c r="DB70" s="245"/>
      <c r="DC70" s="245"/>
      <c r="DD70" s="245"/>
      <c r="DE70" s="245"/>
      <c r="DF70" s="245"/>
      <c r="DG70" s="245"/>
      <c r="DH70" s="245"/>
      <c r="DI70" s="245"/>
      <c r="DJ70" s="245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IG70" s="8"/>
      <c r="IH70" s="8"/>
      <c r="II70" s="8"/>
      <c r="IJ70" s="8"/>
    </row>
    <row r="71" spans="3:244" ht="12.75"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4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245"/>
      <c r="CD71" s="245"/>
      <c r="CE71" s="245"/>
      <c r="CF71" s="245"/>
      <c r="CG71" s="245"/>
      <c r="CH71" s="245"/>
      <c r="CI71" s="245"/>
      <c r="CJ71" s="245"/>
      <c r="CK71" s="245"/>
      <c r="CL71" s="245"/>
      <c r="CM71" s="245"/>
      <c r="CN71" s="245"/>
      <c r="CO71" s="245"/>
      <c r="CP71" s="245"/>
      <c r="CQ71" s="245"/>
      <c r="CR71" s="245"/>
      <c r="CS71" s="245"/>
      <c r="CT71" s="245"/>
      <c r="CU71" s="245"/>
      <c r="CV71" s="245"/>
      <c r="CW71" s="245"/>
      <c r="CX71" s="245"/>
      <c r="CY71" s="245"/>
      <c r="CZ71" s="245"/>
      <c r="DA71" s="245"/>
      <c r="DB71" s="245"/>
      <c r="DC71" s="245"/>
      <c r="DD71" s="245"/>
      <c r="DE71" s="245"/>
      <c r="DF71" s="245"/>
      <c r="DG71" s="245"/>
      <c r="DH71" s="245"/>
      <c r="DI71" s="245"/>
      <c r="DJ71" s="245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IG71" s="8"/>
      <c r="IH71" s="8"/>
      <c r="II71" s="8"/>
      <c r="IJ71" s="8"/>
    </row>
    <row r="72" spans="3:244" ht="12.75"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4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245"/>
      <c r="CD72" s="245"/>
      <c r="CE72" s="245"/>
      <c r="CF72" s="245"/>
      <c r="CG72" s="245"/>
      <c r="CH72" s="245"/>
      <c r="CI72" s="245"/>
      <c r="CJ72" s="245"/>
      <c r="CK72" s="245"/>
      <c r="CL72" s="245"/>
      <c r="CM72" s="245"/>
      <c r="CN72" s="245"/>
      <c r="CO72" s="245"/>
      <c r="CP72" s="245"/>
      <c r="CQ72" s="245"/>
      <c r="CR72" s="245"/>
      <c r="CS72" s="245"/>
      <c r="CT72" s="245"/>
      <c r="CU72" s="245"/>
      <c r="CV72" s="245"/>
      <c r="CW72" s="245"/>
      <c r="CX72" s="245"/>
      <c r="CY72" s="245"/>
      <c r="CZ72" s="245"/>
      <c r="DA72" s="245"/>
      <c r="DB72" s="245"/>
      <c r="DC72" s="245"/>
      <c r="DD72" s="245"/>
      <c r="DE72" s="245"/>
      <c r="DF72" s="245"/>
      <c r="DG72" s="245"/>
      <c r="DH72" s="245"/>
      <c r="DI72" s="245"/>
      <c r="DJ72" s="245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IG72" s="8"/>
      <c r="IH72" s="8"/>
      <c r="II72" s="8"/>
      <c r="IJ72" s="8"/>
    </row>
    <row r="73" spans="3:244" ht="12.75"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4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245"/>
      <c r="CD73" s="245"/>
      <c r="CE73" s="245"/>
      <c r="CF73" s="245"/>
      <c r="CG73" s="245"/>
      <c r="CH73" s="245"/>
      <c r="CI73" s="245"/>
      <c r="CJ73" s="245"/>
      <c r="CK73" s="245"/>
      <c r="CL73" s="245"/>
      <c r="CM73" s="245"/>
      <c r="CN73" s="245"/>
      <c r="CO73" s="245"/>
      <c r="CP73" s="245"/>
      <c r="CQ73" s="245"/>
      <c r="CR73" s="245"/>
      <c r="CS73" s="245"/>
      <c r="CT73" s="245"/>
      <c r="CU73" s="245"/>
      <c r="CV73" s="245"/>
      <c r="CW73" s="245"/>
      <c r="CX73" s="245"/>
      <c r="CY73" s="245"/>
      <c r="CZ73" s="245"/>
      <c r="DA73" s="245"/>
      <c r="DB73" s="245"/>
      <c r="DC73" s="245"/>
      <c r="DD73" s="245"/>
      <c r="DE73" s="245"/>
      <c r="DF73" s="245"/>
      <c r="DG73" s="245"/>
      <c r="DH73" s="245"/>
      <c r="DI73" s="245"/>
      <c r="DJ73" s="245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IG73" s="8"/>
      <c r="IH73" s="8"/>
      <c r="II73" s="8"/>
      <c r="IJ73" s="8"/>
    </row>
    <row r="74" spans="3:244" ht="12.75"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4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245"/>
      <c r="CD74" s="245"/>
      <c r="CE74" s="245"/>
      <c r="CF74" s="245"/>
      <c r="CG74" s="245"/>
      <c r="CH74" s="245"/>
      <c r="CI74" s="245"/>
      <c r="CJ74" s="245"/>
      <c r="CK74" s="245"/>
      <c r="CL74" s="245"/>
      <c r="CM74" s="245"/>
      <c r="CN74" s="245"/>
      <c r="CO74" s="245"/>
      <c r="CP74" s="245"/>
      <c r="CQ74" s="245"/>
      <c r="CR74" s="245"/>
      <c r="CS74" s="245"/>
      <c r="CT74" s="245"/>
      <c r="CU74" s="245"/>
      <c r="CV74" s="245"/>
      <c r="CW74" s="245"/>
      <c r="CX74" s="245"/>
      <c r="CY74" s="245"/>
      <c r="CZ74" s="245"/>
      <c r="DA74" s="245"/>
      <c r="DB74" s="245"/>
      <c r="DC74" s="245"/>
      <c r="DD74" s="245"/>
      <c r="DE74" s="245"/>
      <c r="DF74" s="245"/>
      <c r="DG74" s="245"/>
      <c r="DH74" s="245"/>
      <c r="DI74" s="245"/>
      <c r="DJ74" s="245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IG74" s="8"/>
      <c r="IH74" s="8"/>
      <c r="II74" s="8"/>
      <c r="IJ74" s="8"/>
    </row>
    <row r="75" spans="3:244" ht="12.75"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4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245"/>
      <c r="CD75" s="245"/>
      <c r="CE75" s="245"/>
      <c r="CF75" s="245"/>
      <c r="CG75" s="245"/>
      <c r="CH75" s="245"/>
      <c r="CI75" s="245"/>
      <c r="CJ75" s="245"/>
      <c r="CK75" s="245"/>
      <c r="CL75" s="245"/>
      <c r="CM75" s="245"/>
      <c r="CN75" s="245"/>
      <c r="CO75" s="245"/>
      <c r="CP75" s="245"/>
      <c r="CQ75" s="245"/>
      <c r="CR75" s="245"/>
      <c r="CS75" s="245"/>
      <c r="CT75" s="245"/>
      <c r="CU75" s="245"/>
      <c r="CV75" s="245"/>
      <c r="CW75" s="245"/>
      <c r="CX75" s="245"/>
      <c r="CY75" s="245"/>
      <c r="CZ75" s="245"/>
      <c r="DA75" s="245"/>
      <c r="DB75" s="245"/>
      <c r="DC75" s="245"/>
      <c r="DD75" s="245"/>
      <c r="DE75" s="245"/>
      <c r="DF75" s="245"/>
      <c r="DG75" s="245"/>
      <c r="DH75" s="245"/>
      <c r="DI75" s="245"/>
      <c r="DJ75" s="245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IG75" s="8"/>
      <c r="IH75" s="8"/>
      <c r="II75" s="8"/>
      <c r="IJ75" s="8"/>
    </row>
    <row r="76" spans="3:244" ht="12.75"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4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245"/>
      <c r="CD76" s="245"/>
      <c r="CE76" s="245"/>
      <c r="CF76" s="245"/>
      <c r="CG76" s="245"/>
      <c r="CH76" s="245"/>
      <c r="CI76" s="245"/>
      <c r="CJ76" s="245"/>
      <c r="CK76" s="245"/>
      <c r="CL76" s="245"/>
      <c r="CM76" s="245"/>
      <c r="CN76" s="245"/>
      <c r="CO76" s="245"/>
      <c r="CP76" s="245"/>
      <c r="CQ76" s="245"/>
      <c r="CR76" s="245"/>
      <c r="CS76" s="245"/>
      <c r="CT76" s="245"/>
      <c r="CU76" s="245"/>
      <c r="CV76" s="245"/>
      <c r="CW76" s="245"/>
      <c r="CX76" s="245"/>
      <c r="CY76" s="245"/>
      <c r="CZ76" s="245"/>
      <c r="DA76" s="245"/>
      <c r="DB76" s="245"/>
      <c r="DC76" s="245"/>
      <c r="DD76" s="245"/>
      <c r="DE76" s="245"/>
      <c r="DF76" s="245"/>
      <c r="DG76" s="245"/>
      <c r="DH76" s="245"/>
      <c r="DI76" s="245"/>
      <c r="DJ76" s="245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IG76" s="8"/>
      <c r="IH76" s="8"/>
      <c r="II76" s="8"/>
      <c r="IJ76" s="8"/>
    </row>
    <row r="77" spans="3:244" ht="12.75"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4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245"/>
      <c r="CD77" s="245"/>
      <c r="CE77" s="245"/>
      <c r="CF77" s="245"/>
      <c r="CG77" s="245"/>
      <c r="CH77" s="245"/>
      <c r="CI77" s="245"/>
      <c r="CJ77" s="245"/>
      <c r="CK77" s="245"/>
      <c r="CL77" s="245"/>
      <c r="CM77" s="245"/>
      <c r="CN77" s="245"/>
      <c r="CO77" s="245"/>
      <c r="CP77" s="245"/>
      <c r="CQ77" s="245"/>
      <c r="CR77" s="245"/>
      <c r="CS77" s="245"/>
      <c r="CT77" s="245"/>
      <c r="CU77" s="245"/>
      <c r="CV77" s="245"/>
      <c r="CW77" s="245"/>
      <c r="CX77" s="245"/>
      <c r="CY77" s="245"/>
      <c r="CZ77" s="245"/>
      <c r="DA77" s="245"/>
      <c r="DB77" s="245"/>
      <c r="DC77" s="245"/>
      <c r="DD77" s="245"/>
      <c r="DE77" s="245"/>
      <c r="DF77" s="245"/>
      <c r="DG77" s="245"/>
      <c r="DH77" s="245"/>
      <c r="DI77" s="245"/>
      <c r="DJ77" s="245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IG77" s="8"/>
      <c r="IH77" s="8"/>
      <c r="II77" s="8"/>
      <c r="IJ77" s="8"/>
    </row>
    <row r="78" spans="3:244" ht="12.75"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4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245"/>
      <c r="CD78" s="245"/>
      <c r="CE78" s="245"/>
      <c r="CF78" s="245"/>
      <c r="CG78" s="245"/>
      <c r="CH78" s="245"/>
      <c r="CI78" s="245"/>
      <c r="CJ78" s="245"/>
      <c r="CK78" s="245"/>
      <c r="CL78" s="245"/>
      <c r="CM78" s="245"/>
      <c r="CN78" s="245"/>
      <c r="CO78" s="245"/>
      <c r="CP78" s="245"/>
      <c r="CQ78" s="245"/>
      <c r="CR78" s="245"/>
      <c r="CS78" s="245"/>
      <c r="CT78" s="245"/>
      <c r="CU78" s="245"/>
      <c r="CV78" s="245"/>
      <c r="CW78" s="245"/>
      <c r="CX78" s="245"/>
      <c r="CY78" s="245"/>
      <c r="CZ78" s="245"/>
      <c r="DA78" s="245"/>
      <c r="DB78" s="245"/>
      <c r="DC78" s="245"/>
      <c r="DD78" s="245"/>
      <c r="DE78" s="245"/>
      <c r="DF78" s="245"/>
      <c r="DG78" s="245"/>
      <c r="DH78" s="245"/>
      <c r="DI78" s="245"/>
      <c r="DJ78" s="245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IG78" s="8"/>
      <c r="IH78" s="8"/>
      <c r="II78" s="8"/>
      <c r="IJ78" s="8"/>
    </row>
    <row r="79" spans="3:244" ht="12.75"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4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245"/>
      <c r="CD79" s="245"/>
      <c r="CE79" s="245"/>
      <c r="CF79" s="245"/>
      <c r="CG79" s="245"/>
      <c r="CH79" s="245"/>
      <c r="CI79" s="245"/>
      <c r="CJ79" s="245"/>
      <c r="CK79" s="245"/>
      <c r="CL79" s="245"/>
      <c r="CM79" s="245"/>
      <c r="CN79" s="245"/>
      <c r="CO79" s="245"/>
      <c r="CP79" s="245"/>
      <c r="CQ79" s="245"/>
      <c r="CR79" s="245"/>
      <c r="CS79" s="245"/>
      <c r="CT79" s="245"/>
      <c r="CU79" s="245"/>
      <c r="CV79" s="245"/>
      <c r="CW79" s="245"/>
      <c r="CX79" s="245"/>
      <c r="CY79" s="245"/>
      <c r="CZ79" s="245"/>
      <c r="DA79" s="245"/>
      <c r="DB79" s="245"/>
      <c r="DC79" s="245"/>
      <c r="DD79" s="245"/>
      <c r="DE79" s="245"/>
      <c r="DF79" s="245"/>
      <c r="DG79" s="245"/>
      <c r="DH79" s="245"/>
      <c r="DI79" s="245"/>
      <c r="DJ79" s="245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IG79" s="8"/>
      <c r="IH79" s="8"/>
      <c r="II79" s="8"/>
      <c r="IJ79" s="8"/>
    </row>
    <row r="80" spans="3:244" ht="12.75"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4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245"/>
      <c r="CD80" s="245"/>
      <c r="CE80" s="245"/>
      <c r="CF80" s="245"/>
      <c r="CG80" s="245"/>
      <c r="CH80" s="245"/>
      <c r="CI80" s="245"/>
      <c r="CJ80" s="245"/>
      <c r="CK80" s="245"/>
      <c r="CL80" s="245"/>
      <c r="CM80" s="245"/>
      <c r="CN80" s="245"/>
      <c r="CO80" s="245"/>
      <c r="CP80" s="245"/>
      <c r="CQ80" s="245"/>
      <c r="CR80" s="245"/>
      <c r="CS80" s="245"/>
      <c r="CT80" s="245"/>
      <c r="CU80" s="245"/>
      <c r="CV80" s="245"/>
      <c r="CW80" s="245"/>
      <c r="CX80" s="245"/>
      <c r="CY80" s="245"/>
      <c r="CZ80" s="245"/>
      <c r="DA80" s="245"/>
      <c r="DB80" s="245"/>
      <c r="DC80" s="245"/>
      <c r="DD80" s="245"/>
      <c r="DE80" s="245"/>
      <c r="DF80" s="245"/>
      <c r="DG80" s="245"/>
      <c r="DH80" s="245"/>
      <c r="DI80" s="245"/>
      <c r="DJ80" s="245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IG80" s="8"/>
      <c r="IH80" s="8"/>
      <c r="II80" s="8"/>
      <c r="IJ80" s="8"/>
    </row>
    <row r="81" spans="3:244" ht="12.75"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4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245"/>
      <c r="CD81" s="245"/>
      <c r="CE81" s="245"/>
      <c r="CF81" s="245"/>
      <c r="CG81" s="245"/>
      <c r="CH81" s="245"/>
      <c r="CI81" s="245"/>
      <c r="CJ81" s="245"/>
      <c r="CK81" s="245"/>
      <c r="CL81" s="245"/>
      <c r="CM81" s="245"/>
      <c r="CN81" s="245"/>
      <c r="CO81" s="245"/>
      <c r="CP81" s="245"/>
      <c r="CQ81" s="245"/>
      <c r="CR81" s="245"/>
      <c r="CS81" s="245"/>
      <c r="CT81" s="245"/>
      <c r="CU81" s="245"/>
      <c r="CV81" s="245"/>
      <c r="CW81" s="245"/>
      <c r="CX81" s="245"/>
      <c r="CY81" s="245"/>
      <c r="CZ81" s="245"/>
      <c r="DA81" s="245"/>
      <c r="DB81" s="245"/>
      <c r="DC81" s="245"/>
      <c r="DD81" s="245"/>
      <c r="DE81" s="245"/>
      <c r="DF81" s="245"/>
      <c r="DG81" s="245"/>
      <c r="DH81" s="245"/>
      <c r="DI81" s="245"/>
      <c r="DJ81" s="245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IG81" s="8"/>
      <c r="IH81" s="8"/>
      <c r="II81" s="8"/>
      <c r="IJ81" s="8"/>
    </row>
    <row r="82" spans="3:244" ht="12.75"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4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245"/>
      <c r="CD82" s="245"/>
      <c r="CE82" s="245"/>
      <c r="CF82" s="245"/>
      <c r="CG82" s="245"/>
      <c r="CH82" s="245"/>
      <c r="CI82" s="245"/>
      <c r="CJ82" s="245"/>
      <c r="CK82" s="245"/>
      <c r="CL82" s="245"/>
      <c r="CM82" s="245"/>
      <c r="CN82" s="245"/>
      <c r="CO82" s="245"/>
      <c r="CP82" s="245"/>
      <c r="CQ82" s="245"/>
      <c r="CR82" s="245"/>
      <c r="CS82" s="245"/>
      <c r="CT82" s="245"/>
      <c r="CU82" s="245"/>
      <c r="CV82" s="245"/>
      <c r="CW82" s="245"/>
      <c r="CX82" s="245"/>
      <c r="CY82" s="245"/>
      <c r="CZ82" s="245"/>
      <c r="DA82" s="245"/>
      <c r="DB82" s="245"/>
      <c r="DC82" s="245"/>
      <c r="DD82" s="245"/>
      <c r="DE82" s="245"/>
      <c r="DF82" s="245"/>
      <c r="DG82" s="245"/>
      <c r="DH82" s="245"/>
      <c r="DI82" s="245"/>
      <c r="DJ82" s="245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IG82" s="8"/>
      <c r="IH82" s="8"/>
      <c r="II82" s="8"/>
      <c r="IJ82" s="8"/>
    </row>
    <row r="83" spans="3:244" ht="12.75"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4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245"/>
      <c r="CD83" s="245"/>
      <c r="CE83" s="245"/>
      <c r="CF83" s="245"/>
      <c r="CG83" s="245"/>
      <c r="CH83" s="245"/>
      <c r="CI83" s="245"/>
      <c r="CJ83" s="245"/>
      <c r="CK83" s="245"/>
      <c r="CL83" s="245"/>
      <c r="CM83" s="245"/>
      <c r="CN83" s="245"/>
      <c r="CO83" s="245"/>
      <c r="CP83" s="245"/>
      <c r="CQ83" s="245"/>
      <c r="CR83" s="245"/>
      <c r="CS83" s="245"/>
      <c r="CT83" s="245"/>
      <c r="CU83" s="245"/>
      <c r="CV83" s="245"/>
      <c r="CW83" s="245"/>
      <c r="CX83" s="245"/>
      <c r="CY83" s="245"/>
      <c r="CZ83" s="245"/>
      <c r="DA83" s="245"/>
      <c r="DB83" s="245"/>
      <c r="DC83" s="245"/>
      <c r="DD83" s="245"/>
      <c r="DE83" s="245"/>
      <c r="DF83" s="245"/>
      <c r="DG83" s="245"/>
      <c r="DH83" s="245"/>
      <c r="DI83" s="245"/>
      <c r="DJ83" s="245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IG83" s="8"/>
      <c r="IH83" s="8"/>
      <c r="II83" s="8"/>
      <c r="IJ83" s="8"/>
    </row>
    <row r="84" spans="3:244" ht="12.75"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4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245"/>
      <c r="CD84" s="245"/>
      <c r="CE84" s="245"/>
      <c r="CF84" s="245"/>
      <c r="CG84" s="245"/>
      <c r="CH84" s="245"/>
      <c r="CI84" s="245"/>
      <c r="CJ84" s="245"/>
      <c r="CK84" s="245"/>
      <c r="CL84" s="245"/>
      <c r="CM84" s="245"/>
      <c r="CN84" s="245"/>
      <c r="CO84" s="245"/>
      <c r="CP84" s="245"/>
      <c r="CQ84" s="245"/>
      <c r="CR84" s="245"/>
      <c r="CS84" s="245"/>
      <c r="CT84" s="245"/>
      <c r="CU84" s="245"/>
      <c r="CV84" s="245"/>
      <c r="CW84" s="245"/>
      <c r="CX84" s="245"/>
      <c r="CY84" s="245"/>
      <c r="CZ84" s="245"/>
      <c r="DA84" s="245"/>
      <c r="DB84" s="245"/>
      <c r="DC84" s="245"/>
      <c r="DD84" s="245"/>
      <c r="DE84" s="245"/>
      <c r="DF84" s="245"/>
      <c r="DG84" s="245"/>
      <c r="DH84" s="245"/>
      <c r="DI84" s="245"/>
      <c r="DJ84" s="245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IG84" s="8"/>
      <c r="IH84" s="8"/>
      <c r="II84" s="8"/>
      <c r="IJ84" s="8"/>
    </row>
    <row r="85" spans="3:244" ht="12.75"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4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245"/>
      <c r="CD85" s="245"/>
      <c r="CE85" s="245"/>
      <c r="CF85" s="245"/>
      <c r="CG85" s="245"/>
      <c r="CH85" s="245"/>
      <c r="CI85" s="245"/>
      <c r="CJ85" s="245"/>
      <c r="CK85" s="245"/>
      <c r="CL85" s="245"/>
      <c r="CM85" s="245"/>
      <c r="CN85" s="245"/>
      <c r="CO85" s="245"/>
      <c r="CP85" s="245"/>
      <c r="CQ85" s="245"/>
      <c r="CR85" s="245"/>
      <c r="CS85" s="245"/>
      <c r="CT85" s="245"/>
      <c r="CU85" s="245"/>
      <c r="CV85" s="245"/>
      <c r="CW85" s="245"/>
      <c r="CX85" s="245"/>
      <c r="CY85" s="245"/>
      <c r="CZ85" s="245"/>
      <c r="DA85" s="245"/>
      <c r="DB85" s="245"/>
      <c r="DC85" s="245"/>
      <c r="DD85" s="245"/>
      <c r="DE85" s="245"/>
      <c r="DF85" s="245"/>
      <c r="DG85" s="245"/>
      <c r="DH85" s="245"/>
      <c r="DI85" s="245"/>
      <c r="DJ85" s="245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IG85" s="8"/>
      <c r="IH85" s="8"/>
      <c r="II85" s="8"/>
      <c r="IJ85" s="8"/>
    </row>
    <row r="86" spans="3:244" ht="12.75"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4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245"/>
      <c r="CD86" s="245"/>
      <c r="CE86" s="245"/>
      <c r="CF86" s="245"/>
      <c r="CG86" s="245"/>
      <c r="CH86" s="245"/>
      <c r="CI86" s="245"/>
      <c r="CJ86" s="245"/>
      <c r="CK86" s="245"/>
      <c r="CL86" s="245"/>
      <c r="CM86" s="245"/>
      <c r="CN86" s="245"/>
      <c r="CO86" s="245"/>
      <c r="CP86" s="245"/>
      <c r="CQ86" s="245"/>
      <c r="CR86" s="245"/>
      <c r="CS86" s="245"/>
      <c r="CT86" s="245"/>
      <c r="CU86" s="245"/>
      <c r="CV86" s="245"/>
      <c r="CW86" s="245"/>
      <c r="CX86" s="245"/>
      <c r="CY86" s="245"/>
      <c r="CZ86" s="245"/>
      <c r="DA86" s="245"/>
      <c r="DB86" s="245"/>
      <c r="DC86" s="245"/>
      <c r="DD86" s="245"/>
      <c r="DE86" s="245"/>
      <c r="DF86" s="245"/>
      <c r="DG86" s="245"/>
      <c r="DH86" s="245"/>
      <c r="DI86" s="245"/>
      <c r="DJ86" s="245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IG86" s="8"/>
      <c r="IH86" s="8"/>
      <c r="II86" s="8"/>
      <c r="IJ86" s="8"/>
    </row>
    <row r="87" spans="3:244" ht="12.75"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4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245"/>
      <c r="CD87" s="245"/>
      <c r="CE87" s="245"/>
      <c r="CF87" s="245"/>
      <c r="CG87" s="245"/>
      <c r="CH87" s="245"/>
      <c r="CI87" s="245"/>
      <c r="CJ87" s="245"/>
      <c r="CK87" s="245"/>
      <c r="CL87" s="245"/>
      <c r="CM87" s="245"/>
      <c r="CN87" s="245"/>
      <c r="CO87" s="245"/>
      <c r="CP87" s="245"/>
      <c r="CQ87" s="245"/>
      <c r="CR87" s="245"/>
      <c r="CS87" s="245"/>
      <c r="CT87" s="245"/>
      <c r="CU87" s="245"/>
      <c r="CV87" s="245"/>
      <c r="CW87" s="245"/>
      <c r="CX87" s="245"/>
      <c r="CY87" s="245"/>
      <c r="CZ87" s="245"/>
      <c r="DA87" s="245"/>
      <c r="DB87" s="245"/>
      <c r="DC87" s="245"/>
      <c r="DD87" s="245"/>
      <c r="DE87" s="245"/>
      <c r="DF87" s="245"/>
      <c r="DG87" s="245"/>
      <c r="DH87" s="245"/>
      <c r="DI87" s="245"/>
      <c r="DJ87" s="245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IG87" s="8"/>
      <c r="IH87" s="8"/>
      <c r="II87" s="8"/>
      <c r="IJ87" s="8"/>
    </row>
    <row r="88" spans="3:244" ht="12.75"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4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245"/>
      <c r="CD88" s="245"/>
      <c r="CE88" s="245"/>
      <c r="CF88" s="245"/>
      <c r="CG88" s="245"/>
      <c r="CH88" s="245"/>
      <c r="CI88" s="245"/>
      <c r="CJ88" s="245"/>
      <c r="CK88" s="245"/>
      <c r="CL88" s="245"/>
      <c r="CM88" s="245"/>
      <c r="CN88" s="245"/>
      <c r="CO88" s="245"/>
      <c r="CP88" s="245"/>
      <c r="CQ88" s="245"/>
      <c r="CR88" s="245"/>
      <c r="CS88" s="245"/>
      <c r="CT88" s="245"/>
      <c r="CU88" s="245"/>
      <c r="CV88" s="245"/>
      <c r="CW88" s="245"/>
      <c r="CX88" s="245"/>
      <c r="CY88" s="245"/>
      <c r="CZ88" s="245"/>
      <c r="DA88" s="245"/>
      <c r="DB88" s="245"/>
      <c r="DC88" s="245"/>
      <c r="DD88" s="245"/>
      <c r="DE88" s="245"/>
      <c r="DF88" s="245"/>
      <c r="DG88" s="245"/>
      <c r="DH88" s="245"/>
      <c r="DI88" s="245"/>
      <c r="DJ88" s="245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IG88" s="8"/>
      <c r="IH88" s="8"/>
      <c r="II88" s="8"/>
      <c r="IJ88" s="8"/>
    </row>
    <row r="89" spans="3:244" ht="12.75"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4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245"/>
      <c r="CD89" s="245"/>
      <c r="CE89" s="245"/>
      <c r="CF89" s="245"/>
      <c r="CG89" s="245"/>
      <c r="CH89" s="245"/>
      <c r="CI89" s="245"/>
      <c r="CJ89" s="245"/>
      <c r="CK89" s="245"/>
      <c r="CL89" s="245"/>
      <c r="CM89" s="245"/>
      <c r="CN89" s="245"/>
      <c r="CO89" s="245"/>
      <c r="CP89" s="245"/>
      <c r="CQ89" s="245"/>
      <c r="CR89" s="245"/>
      <c r="CS89" s="245"/>
      <c r="CT89" s="245"/>
      <c r="CU89" s="245"/>
      <c r="CV89" s="245"/>
      <c r="CW89" s="245"/>
      <c r="CX89" s="245"/>
      <c r="CY89" s="245"/>
      <c r="CZ89" s="245"/>
      <c r="DA89" s="245"/>
      <c r="DB89" s="245"/>
      <c r="DC89" s="245"/>
      <c r="DD89" s="245"/>
      <c r="DE89" s="245"/>
      <c r="DF89" s="245"/>
      <c r="DG89" s="245"/>
      <c r="DH89" s="245"/>
      <c r="DI89" s="245"/>
      <c r="DJ89" s="245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IG89" s="8"/>
      <c r="IH89" s="8"/>
      <c r="II89" s="8"/>
      <c r="IJ89" s="8"/>
    </row>
    <row r="90" spans="3:244" ht="12.75"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4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245"/>
      <c r="CD90" s="245"/>
      <c r="CE90" s="245"/>
      <c r="CF90" s="245"/>
      <c r="CG90" s="245"/>
      <c r="CH90" s="245"/>
      <c r="CI90" s="245"/>
      <c r="CJ90" s="245"/>
      <c r="CK90" s="245"/>
      <c r="CL90" s="245"/>
      <c r="CM90" s="245"/>
      <c r="CN90" s="245"/>
      <c r="CO90" s="245"/>
      <c r="CP90" s="245"/>
      <c r="CQ90" s="245"/>
      <c r="CR90" s="245"/>
      <c r="CS90" s="245"/>
      <c r="CT90" s="245"/>
      <c r="CU90" s="245"/>
      <c r="CV90" s="245"/>
      <c r="CW90" s="245"/>
      <c r="CX90" s="245"/>
      <c r="CY90" s="245"/>
      <c r="CZ90" s="245"/>
      <c r="DA90" s="245"/>
      <c r="DB90" s="245"/>
      <c r="DC90" s="245"/>
      <c r="DD90" s="245"/>
      <c r="DE90" s="245"/>
      <c r="DF90" s="245"/>
      <c r="DG90" s="245"/>
      <c r="DH90" s="245"/>
      <c r="DI90" s="245"/>
      <c r="DJ90" s="245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IG90" s="8"/>
      <c r="IH90" s="8"/>
      <c r="II90" s="8"/>
      <c r="IJ90" s="8"/>
    </row>
    <row r="91" spans="3:244" ht="12.75"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4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245"/>
      <c r="CD91" s="245"/>
      <c r="CE91" s="245"/>
      <c r="CF91" s="245"/>
      <c r="CG91" s="245"/>
      <c r="CH91" s="245"/>
      <c r="CI91" s="245"/>
      <c r="CJ91" s="245"/>
      <c r="CK91" s="245"/>
      <c r="CL91" s="245"/>
      <c r="CM91" s="245"/>
      <c r="CN91" s="245"/>
      <c r="CO91" s="245"/>
      <c r="CP91" s="245"/>
      <c r="CQ91" s="245"/>
      <c r="CR91" s="245"/>
      <c r="CS91" s="245"/>
      <c r="CT91" s="245"/>
      <c r="CU91" s="245"/>
      <c r="CV91" s="245"/>
      <c r="CW91" s="245"/>
      <c r="CX91" s="245"/>
      <c r="CY91" s="245"/>
      <c r="CZ91" s="245"/>
      <c r="DA91" s="245"/>
      <c r="DB91" s="245"/>
      <c r="DC91" s="245"/>
      <c r="DD91" s="245"/>
      <c r="DE91" s="245"/>
      <c r="DF91" s="245"/>
      <c r="DG91" s="245"/>
      <c r="DH91" s="245"/>
      <c r="DI91" s="245"/>
      <c r="DJ91" s="245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IG91" s="8"/>
      <c r="IH91" s="8"/>
      <c r="II91" s="8"/>
      <c r="IJ91" s="8"/>
    </row>
    <row r="92" spans="3:244" ht="12.75"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4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245"/>
      <c r="CD92" s="245"/>
      <c r="CE92" s="245"/>
      <c r="CF92" s="245"/>
      <c r="CG92" s="245"/>
      <c r="CH92" s="245"/>
      <c r="CI92" s="245"/>
      <c r="CJ92" s="245"/>
      <c r="CK92" s="245"/>
      <c r="CL92" s="245"/>
      <c r="CM92" s="245"/>
      <c r="CN92" s="245"/>
      <c r="CO92" s="245"/>
      <c r="CP92" s="245"/>
      <c r="CQ92" s="245"/>
      <c r="CR92" s="245"/>
      <c r="CS92" s="245"/>
      <c r="CT92" s="245"/>
      <c r="CU92" s="245"/>
      <c r="CV92" s="245"/>
      <c r="CW92" s="245"/>
      <c r="CX92" s="245"/>
      <c r="CY92" s="245"/>
      <c r="CZ92" s="245"/>
      <c r="DA92" s="245"/>
      <c r="DB92" s="245"/>
      <c r="DC92" s="245"/>
      <c r="DD92" s="245"/>
      <c r="DE92" s="245"/>
      <c r="DF92" s="245"/>
      <c r="DG92" s="245"/>
      <c r="DH92" s="245"/>
      <c r="DI92" s="245"/>
      <c r="DJ92" s="245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IG92" s="8"/>
      <c r="IH92" s="8"/>
      <c r="II92" s="8"/>
      <c r="IJ92" s="8"/>
    </row>
    <row r="93" spans="3:244" ht="12.75"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4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245"/>
      <c r="CD93" s="245"/>
      <c r="CE93" s="245"/>
      <c r="CF93" s="245"/>
      <c r="CG93" s="245"/>
      <c r="CH93" s="245"/>
      <c r="CI93" s="245"/>
      <c r="CJ93" s="245"/>
      <c r="CK93" s="245"/>
      <c r="CL93" s="245"/>
      <c r="CM93" s="245"/>
      <c r="CN93" s="245"/>
      <c r="CO93" s="245"/>
      <c r="CP93" s="245"/>
      <c r="CQ93" s="245"/>
      <c r="CR93" s="245"/>
      <c r="CS93" s="245"/>
      <c r="CT93" s="245"/>
      <c r="CU93" s="245"/>
      <c r="CV93" s="245"/>
      <c r="CW93" s="245"/>
      <c r="CX93" s="245"/>
      <c r="CY93" s="245"/>
      <c r="CZ93" s="245"/>
      <c r="DA93" s="245"/>
      <c r="DB93" s="245"/>
      <c r="DC93" s="245"/>
      <c r="DD93" s="245"/>
      <c r="DE93" s="245"/>
      <c r="DF93" s="245"/>
      <c r="DG93" s="245"/>
      <c r="DH93" s="245"/>
      <c r="DI93" s="245"/>
      <c r="DJ93" s="245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IG93" s="8"/>
      <c r="IH93" s="8"/>
      <c r="II93" s="8"/>
      <c r="IJ93" s="8"/>
    </row>
    <row r="94" spans="3:244" ht="12.75"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4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245"/>
      <c r="CD94" s="245"/>
      <c r="CE94" s="245"/>
      <c r="CF94" s="245"/>
      <c r="CG94" s="245"/>
      <c r="CH94" s="245"/>
      <c r="CI94" s="245"/>
      <c r="CJ94" s="245"/>
      <c r="CK94" s="245"/>
      <c r="CL94" s="245"/>
      <c r="CM94" s="245"/>
      <c r="CN94" s="245"/>
      <c r="CO94" s="245"/>
      <c r="CP94" s="245"/>
      <c r="CQ94" s="245"/>
      <c r="CR94" s="245"/>
      <c r="CS94" s="245"/>
      <c r="CT94" s="245"/>
      <c r="CU94" s="245"/>
      <c r="CV94" s="245"/>
      <c r="CW94" s="245"/>
      <c r="CX94" s="245"/>
      <c r="CY94" s="245"/>
      <c r="CZ94" s="245"/>
      <c r="DA94" s="245"/>
      <c r="DB94" s="245"/>
      <c r="DC94" s="245"/>
      <c r="DD94" s="245"/>
      <c r="DE94" s="245"/>
      <c r="DF94" s="245"/>
      <c r="DG94" s="245"/>
      <c r="DH94" s="245"/>
      <c r="DI94" s="245"/>
      <c r="DJ94" s="245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IG94" s="8"/>
      <c r="IH94" s="8"/>
      <c r="II94" s="8"/>
      <c r="IJ94" s="8"/>
    </row>
    <row r="95" spans="3:244" ht="12.75"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4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245"/>
      <c r="CD95" s="245"/>
      <c r="CE95" s="245"/>
      <c r="CF95" s="245"/>
      <c r="CG95" s="245"/>
      <c r="CH95" s="245"/>
      <c r="CI95" s="245"/>
      <c r="CJ95" s="245"/>
      <c r="CK95" s="245"/>
      <c r="CL95" s="245"/>
      <c r="CM95" s="245"/>
      <c r="CN95" s="245"/>
      <c r="CO95" s="245"/>
      <c r="CP95" s="245"/>
      <c r="CQ95" s="245"/>
      <c r="CR95" s="245"/>
      <c r="CS95" s="245"/>
      <c r="CT95" s="245"/>
      <c r="CU95" s="245"/>
      <c r="CV95" s="245"/>
      <c r="CW95" s="245"/>
      <c r="CX95" s="245"/>
      <c r="CY95" s="245"/>
      <c r="CZ95" s="245"/>
      <c r="DA95" s="245"/>
      <c r="DB95" s="245"/>
      <c r="DC95" s="245"/>
      <c r="DD95" s="245"/>
      <c r="DE95" s="245"/>
      <c r="DF95" s="245"/>
      <c r="DG95" s="245"/>
      <c r="DH95" s="245"/>
      <c r="DI95" s="245"/>
      <c r="DJ95" s="245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IG95" s="8"/>
      <c r="IH95" s="8"/>
      <c r="II95" s="8"/>
      <c r="IJ95" s="8"/>
    </row>
    <row r="96" spans="3:244" ht="12.75"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4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245"/>
      <c r="CD96" s="245"/>
      <c r="CE96" s="245"/>
      <c r="CF96" s="245"/>
      <c r="CG96" s="245"/>
      <c r="CH96" s="245"/>
      <c r="CI96" s="245"/>
      <c r="CJ96" s="245"/>
      <c r="CK96" s="245"/>
      <c r="CL96" s="245"/>
      <c r="CM96" s="245"/>
      <c r="CN96" s="245"/>
      <c r="CO96" s="245"/>
      <c r="CP96" s="245"/>
      <c r="CQ96" s="245"/>
      <c r="CR96" s="245"/>
      <c r="CS96" s="245"/>
      <c r="CT96" s="245"/>
      <c r="CU96" s="245"/>
      <c r="CV96" s="245"/>
      <c r="CW96" s="245"/>
      <c r="CX96" s="245"/>
      <c r="CY96" s="245"/>
      <c r="CZ96" s="245"/>
      <c r="DA96" s="245"/>
      <c r="DB96" s="245"/>
      <c r="DC96" s="245"/>
      <c r="DD96" s="245"/>
      <c r="DE96" s="245"/>
      <c r="DF96" s="245"/>
      <c r="DG96" s="245"/>
      <c r="DH96" s="245"/>
      <c r="DI96" s="245"/>
      <c r="DJ96" s="245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IG96" s="8"/>
      <c r="IH96" s="8"/>
      <c r="II96" s="8"/>
      <c r="IJ96" s="8"/>
    </row>
    <row r="97" spans="3:244" ht="12.75"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4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245"/>
      <c r="CD97" s="245"/>
      <c r="CE97" s="245"/>
      <c r="CF97" s="245"/>
      <c r="CG97" s="245"/>
      <c r="CH97" s="245"/>
      <c r="CI97" s="245"/>
      <c r="CJ97" s="245"/>
      <c r="CK97" s="245"/>
      <c r="CL97" s="245"/>
      <c r="CM97" s="245"/>
      <c r="CN97" s="245"/>
      <c r="CO97" s="245"/>
      <c r="CP97" s="245"/>
      <c r="CQ97" s="245"/>
      <c r="CR97" s="245"/>
      <c r="CS97" s="245"/>
      <c r="CT97" s="245"/>
      <c r="CU97" s="245"/>
      <c r="CV97" s="245"/>
      <c r="CW97" s="245"/>
      <c r="CX97" s="245"/>
      <c r="CY97" s="245"/>
      <c r="CZ97" s="245"/>
      <c r="DA97" s="245"/>
      <c r="DB97" s="245"/>
      <c r="DC97" s="245"/>
      <c r="DD97" s="245"/>
      <c r="DE97" s="245"/>
      <c r="DF97" s="245"/>
      <c r="DG97" s="245"/>
      <c r="DH97" s="245"/>
      <c r="DI97" s="245"/>
      <c r="DJ97" s="245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IG97" s="8"/>
      <c r="IH97" s="8"/>
      <c r="II97" s="8"/>
      <c r="IJ97" s="8"/>
    </row>
    <row r="98" spans="3:244" ht="12.75"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4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245"/>
      <c r="CD98" s="245"/>
      <c r="CE98" s="245"/>
      <c r="CF98" s="245"/>
      <c r="CG98" s="245"/>
      <c r="CH98" s="245"/>
      <c r="CI98" s="245"/>
      <c r="CJ98" s="245"/>
      <c r="CK98" s="245"/>
      <c r="CL98" s="245"/>
      <c r="CM98" s="245"/>
      <c r="CN98" s="245"/>
      <c r="CO98" s="245"/>
      <c r="CP98" s="245"/>
      <c r="CQ98" s="245"/>
      <c r="CR98" s="245"/>
      <c r="CS98" s="245"/>
      <c r="CT98" s="245"/>
      <c r="CU98" s="245"/>
      <c r="CV98" s="245"/>
      <c r="CW98" s="245"/>
      <c r="CX98" s="245"/>
      <c r="CY98" s="245"/>
      <c r="CZ98" s="245"/>
      <c r="DA98" s="245"/>
      <c r="DB98" s="245"/>
      <c r="DC98" s="245"/>
      <c r="DD98" s="245"/>
      <c r="DE98" s="245"/>
      <c r="DF98" s="245"/>
      <c r="DG98" s="245"/>
      <c r="DH98" s="245"/>
      <c r="DI98" s="245"/>
      <c r="DJ98" s="245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IG98" s="8"/>
      <c r="IH98" s="8"/>
      <c r="II98" s="8"/>
      <c r="IJ98" s="8"/>
    </row>
    <row r="99" spans="3:244" ht="12.75"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4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245"/>
      <c r="CD99" s="245"/>
      <c r="CE99" s="245"/>
      <c r="CF99" s="245"/>
      <c r="CG99" s="245"/>
      <c r="CH99" s="245"/>
      <c r="CI99" s="245"/>
      <c r="CJ99" s="245"/>
      <c r="CK99" s="245"/>
      <c r="CL99" s="245"/>
      <c r="CM99" s="245"/>
      <c r="CN99" s="245"/>
      <c r="CO99" s="245"/>
      <c r="CP99" s="245"/>
      <c r="CQ99" s="245"/>
      <c r="CR99" s="245"/>
      <c r="CS99" s="245"/>
      <c r="CT99" s="245"/>
      <c r="CU99" s="245"/>
      <c r="CV99" s="245"/>
      <c r="CW99" s="245"/>
      <c r="CX99" s="245"/>
      <c r="CY99" s="245"/>
      <c r="CZ99" s="245"/>
      <c r="DA99" s="245"/>
      <c r="DB99" s="245"/>
      <c r="DC99" s="245"/>
      <c r="DD99" s="245"/>
      <c r="DE99" s="245"/>
      <c r="DF99" s="245"/>
      <c r="DG99" s="245"/>
      <c r="DH99" s="245"/>
      <c r="DI99" s="245"/>
      <c r="DJ99" s="245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IG99" s="8"/>
      <c r="IH99" s="8"/>
      <c r="II99" s="8"/>
      <c r="IJ99" s="8"/>
    </row>
    <row r="100" spans="3:244" ht="12.75"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4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245"/>
      <c r="CD100" s="245"/>
      <c r="CE100" s="245"/>
      <c r="CF100" s="245"/>
      <c r="CG100" s="245"/>
      <c r="CH100" s="245"/>
      <c r="CI100" s="245"/>
      <c r="CJ100" s="245"/>
      <c r="CK100" s="245"/>
      <c r="CL100" s="245"/>
      <c r="CM100" s="245"/>
      <c r="CN100" s="245"/>
      <c r="CO100" s="245"/>
      <c r="CP100" s="245"/>
      <c r="CQ100" s="245"/>
      <c r="CR100" s="245"/>
      <c r="CS100" s="245"/>
      <c r="CT100" s="245"/>
      <c r="CU100" s="245"/>
      <c r="CV100" s="245"/>
      <c r="CW100" s="245"/>
      <c r="CX100" s="245"/>
      <c r="CY100" s="245"/>
      <c r="CZ100" s="245"/>
      <c r="DA100" s="245"/>
      <c r="DB100" s="245"/>
      <c r="DC100" s="245"/>
      <c r="DD100" s="245"/>
      <c r="DE100" s="245"/>
      <c r="DF100" s="245"/>
      <c r="DG100" s="245"/>
      <c r="DH100" s="245"/>
      <c r="DI100" s="245"/>
      <c r="DJ100" s="245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IG100" s="8"/>
      <c r="IH100" s="8"/>
      <c r="II100" s="8"/>
      <c r="IJ100" s="8"/>
    </row>
    <row r="101" spans="3:244" ht="12.75"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4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245"/>
      <c r="CD101" s="245"/>
      <c r="CE101" s="245"/>
      <c r="CF101" s="245"/>
      <c r="CG101" s="245"/>
      <c r="CH101" s="245"/>
      <c r="CI101" s="245"/>
      <c r="CJ101" s="245"/>
      <c r="CK101" s="245"/>
      <c r="CL101" s="245"/>
      <c r="CM101" s="245"/>
      <c r="CN101" s="245"/>
      <c r="CO101" s="245"/>
      <c r="CP101" s="245"/>
      <c r="CQ101" s="245"/>
      <c r="CR101" s="245"/>
      <c r="CS101" s="245"/>
      <c r="CT101" s="245"/>
      <c r="CU101" s="245"/>
      <c r="CV101" s="245"/>
      <c r="CW101" s="245"/>
      <c r="CX101" s="245"/>
      <c r="CY101" s="245"/>
      <c r="CZ101" s="245"/>
      <c r="DA101" s="245"/>
      <c r="DB101" s="245"/>
      <c r="DC101" s="245"/>
      <c r="DD101" s="245"/>
      <c r="DE101" s="245"/>
      <c r="DF101" s="245"/>
      <c r="DG101" s="245"/>
      <c r="DH101" s="245"/>
      <c r="DI101" s="245"/>
      <c r="DJ101" s="245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IG101" s="8"/>
      <c r="IH101" s="8"/>
      <c r="II101" s="8"/>
      <c r="IJ101" s="8"/>
    </row>
    <row r="102" spans="3:244" ht="12.75"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4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245"/>
      <c r="CD102" s="245"/>
      <c r="CE102" s="245"/>
      <c r="CF102" s="245"/>
      <c r="CG102" s="245"/>
      <c r="CH102" s="245"/>
      <c r="CI102" s="245"/>
      <c r="CJ102" s="245"/>
      <c r="CK102" s="245"/>
      <c r="CL102" s="245"/>
      <c r="CM102" s="245"/>
      <c r="CN102" s="245"/>
      <c r="CO102" s="245"/>
      <c r="CP102" s="245"/>
      <c r="CQ102" s="245"/>
      <c r="CR102" s="245"/>
      <c r="CS102" s="245"/>
      <c r="CT102" s="245"/>
      <c r="CU102" s="245"/>
      <c r="CV102" s="245"/>
      <c r="CW102" s="245"/>
      <c r="CX102" s="245"/>
      <c r="CY102" s="245"/>
      <c r="CZ102" s="245"/>
      <c r="DA102" s="245"/>
      <c r="DB102" s="245"/>
      <c r="DC102" s="245"/>
      <c r="DD102" s="245"/>
      <c r="DE102" s="245"/>
      <c r="DF102" s="245"/>
      <c r="DG102" s="245"/>
      <c r="DH102" s="245"/>
      <c r="DI102" s="245"/>
      <c r="DJ102" s="245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IG102" s="8"/>
      <c r="IH102" s="8"/>
      <c r="II102" s="8"/>
      <c r="IJ102" s="8"/>
    </row>
    <row r="103" spans="3:244" ht="12.75"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4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245"/>
      <c r="CD103" s="245"/>
      <c r="CE103" s="245"/>
      <c r="CF103" s="245"/>
      <c r="CG103" s="245"/>
      <c r="CH103" s="245"/>
      <c r="CI103" s="245"/>
      <c r="CJ103" s="245"/>
      <c r="CK103" s="245"/>
      <c r="CL103" s="245"/>
      <c r="CM103" s="245"/>
      <c r="CN103" s="245"/>
      <c r="CO103" s="245"/>
      <c r="CP103" s="245"/>
      <c r="CQ103" s="245"/>
      <c r="CR103" s="245"/>
      <c r="CS103" s="245"/>
      <c r="CT103" s="245"/>
      <c r="CU103" s="245"/>
      <c r="CV103" s="245"/>
      <c r="CW103" s="245"/>
      <c r="CX103" s="245"/>
      <c r="CY103" s="245"/>
      <c r="CZ103" s="245"/>
      <c r="DA103" s="245"/>
      <c r="DB103" s="245"/>
      <c r="DC103" s="245"/>
      <c r="DD103" s="245"/>
      <c r="DE103" s="245"/>
      <c r="DF103" s="245"/>
      <c r="DG103" s="245"/>
      <c r="DH103" s="245"/>
      <c r="DI103" s="245"/>
      <c r="DJ103" s="245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IG103" s="8"/>
      <c r="IH103" s="8"/>
      <c r="II103" s="8"/>
      <c r="IJ103" s="8"/>
    </row>
    <row r="104" spans="3:244" ht="12.75"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4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245"/>
      <c r="CD104" s="245"/>
      <c r="CE104" s="245"/>
      <c r="CF104" s="245"/>
      <c r="CG104" s="245"/>
      <c r="CH104" s="245"/>
      <c r="CI104" s="245"/>
      <c r="CJ104" s="245"/>
      <c r="CK104" s="245"/>
      <c r="CL104" s="245"/>
      <c r="CM104" s="245"/>
      <c r="CN104" s="245"/>
      <c r="CO104" s="245"/>
      <c r="CP104" s="245"/>
      <c r="CQ104" s="245"/>
      <c r="CR104" s="245"/>
      <c r="CS104" s="245"/>
      <c r="CT104" s="245"/>
      <c r="CU104" s="245"/>
      <c r="CV104" s="245"/>
      <c r="CW104" s="245"/>
      <c r="CX104" s="245"/>
      <c r="CY104" s="245"/>
      <c r="CZ104" s="245"/>
      <c r="DA104" s="245"/>
      <c r="DB104" s="245"/>
      <c r="DC104" s="245"/>
      <c r="DD104" s="245"/>
      <c r="DE104" s="245"/>
      <c r="DF104" s="245"/>
      <c r="DG104" s="245"/>
      <c r="DH104" s="245"/>
      <c r="DI104" s="245"/>
      <c r="DJ104" s="245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IG104" s="8"/>
      <c r="IH104" s="8"/>
      <c r="II104" s="8"/>
      <c r="IJ104" s="8"/>
    </row>
    <row r="105" spans="3:244" ht="12.75"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4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245"/>
      <c r="CD105" s="245"/>
      <c r="CE105" s="245"/>
      <c r="CF105" s="245"/>
      <c r="CG105" s="245"/>
      <c r="CH105" s="245"/>
      <c r="CI105" s="245"/>
      <c r="CJ105" s="245"/>
      <c r="CK105" s="245"/>
      <c r="CL105" s="245"/>
      <c r="CM105" s="245"/>
      <c r="CN105" s="245"/>
      <c r="CO105" s="245"/>
      <c r="CP105" s="245"/>
      <c r="CQ105" s="245"/>
      <c r="CR105" s="245"/>
      <c r="CS105" s="245"/>
      <c r="CT105" s="245"/>
      <c r="CU105" s="245"/>
      <c r="CV105" s="245"/>
      <c r="CW105" s="245"/>
      <c r="CX105" s="245"/>
      <c r="CY105" s="245"/>
      <c r="CZ105" s="245"/>
      <c r="DA105" s="245"/>
      <c r="DB105" s="245"/>
      <c r="DC105" s="245"/>
      <c r="DD105" s="245"/>
      <c r="DE105" s="245"/>
      <c r="DF105" s="245"/>
      <c r="DG105" s="245"/>
      <c r="DH105" s="245"/>
      <c r="DI105" s="245"/>
      <c r="DJ105" s="245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IG105" s="8"/>
      <c r="IH105" s="8"/>
      <c r="II105" s="8"/>
      <c r="IJ105" s="8"/>
    </row>
    <row r="106" spans="3:244" ht="12.75"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4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245"/>
      <c r="CD106" s="245"/>
      <c r="CE106" s="245"/>
      <c r="CF106" s="245"/>
      <c r="CG106" s="245"/>
      <c r="CH106" s="245"/>
      <c r="CI106" s="245"/>
      <c r="CJ106" s="245"/>
      <c r="CK106" s="245"/>
      <c r="CL106" s="245"/>
      <c r="CM106" s="245"/>
      <c r="CN106" s="245"/>
      <c r="CO106" s="245"/>
      <c r="CP106" s="245"/>
      <c r="CQ106" s="245"/>
      <c r="CR106" s="245"/>
      <c r="CS106" s="245"/>
      <c r="CT106" s="245"/>
      <c r="CU106" s="245"/>
      <c r="CV106" s="245"/>
      <c r="CW106" s="245"/>
      <c r="CX106" s="245"/>
      <c r="CY106" s="245"/>
      <c r="CZ106" s="245"/>
      <c r="DA106" s="245"/>
      <c r="DB106" s="245"/>
      <c r="DC106" s="245"/>
      <c r="DD106" s="245"/>
      <c r="DE106" s="245"/>
      <c r="DF106" s="245"/>
      <c r="DG106" s="245"/>
      <c r="DH106" s="245"/>
      <c r="DI106" s="245"/>
      <c r="DJ106" s="245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IG106" s="8"/>
      <c r="IH106" s="8"/>
      <c r="II106" s="8"/>
      <c r="IJ106" s="8"/>
    </row>
    <row r="107" spans="3:244" ht="12.75"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4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245"/>
      <c r="CD107" s="245"/>
      <c r="CE107" s="245"/>
      <c r="CF107" s="245"/>
      <c r="CG107" s="245"/>
      <c r="CH107" s="245"/>
      <c r="CI107" s="245"/>
      <c r="CJ107" s="245"/>
      <c r="CK107" s="245"/>
      <c r="CL107" s="245"/>
      <c r="CM107" s="245"/>
      <c r="CN107" s="245"/>
      <c r="CO107" s="245"/>
      <c r="CP107" s="245"/>
      <c r="CQ107" s="245"/>
      <c r="CR107" s="245"/>
      <c r="CS107" s="245"/>
      <c r="CT107" s="245"/>
      <c r="CU107" s="245"/>
      <c r="CV107" s="245"/>
      <c r="CW107" s="245"/>
      <c r="CX107" s="245"/>
      <c r="CY107" s="245"/>
      <c r="CZ107" s="245"/>
      <c r="DA107" s="245"/>
      <c r="DB107" s="245"/>
      <c r="DC107" s="245"/>
      <c r="DD107" s="245"/>
      <c r="DE107" s="245"/>
      <c r="DF107" s="245"/>
      <c r="DG107" s="245"/>
      <c r="DH107" s="245"/>
      <c r="DI107" s="245"/>
      <c r="DJ107" s="245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IG107" s="8"/>
      <c r="IH107" s="8"/>
      <c r="II107" s="8"/>
      <c r="IJ107" s="8"/>
    </row>
    <row r="108" spans="3:244" ht="12.75"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4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245"/>
      <c r="CD108" s="245"/>
      <c r="CE108" s="245"/>
      <c r="CF108" s="245"/>
      <c r="CG108" s="245"/>
      <c r="CH108" s="245"/>
      <c r="CI108" s="245"/>
      <c r="CJ108" s="245"/>
      <c r="CK108" s="245"/>
      <c r="CL108" s="245"/>
      <c r="CM108" s="245"/>
      <c r="CN108" s="245"/>
      <c r="CO108" s="245"/>
      <c r="CP108" s="245"/>
      <c r="CQ108" s="245"/>
      <c r="CR108" s="245"/>
      <c r="CS108" s="245"/>
      <c r="CT108" s="245"/>
      <c r="CU108" s="245"/>
      <c r="CV108" s="245"/>
      <c r="CW108" s="245"/>
      <c r="CX108" s="245"/>
      <c r="CY108" s="245"/>
      <c r="CZ108" s="245"/>
      <c r="DA108" s="245"/>
      <c r="DB108" s="245"/>
      <c r="DC108" s="245"/>
      <c r="DD108" s="245"/>
      <c r="DE108" s="245"/>
      <c r="DF108" s="245"/>
      <c r="DG108" s="245"/>
      <c r="DH108" s="245"/>
      <c r="DI108" s="245"/>
      <c r="DJ108" s="245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IG108" s="8"/>
      <c r="IH108" s="8"/>
      <c r="II108" s="8"/>
      <c r="IJ108" s="8"/>
    </row>
    <row r="109" spans="3:244" ht="12.75"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4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245"/>
      <c r="CD109" s="245"/>
      <c r="CE109" s="245"/>
      <c r="CF109" s="245"/>
      <c r="CG109" s="245"/>
      <c r="CH109" s="245"/>
      <c r="CI109" s="245"/>
      <c r="CJ109" s="245"/>
      <c r="CK109" s="245"/>
      <c r="CL109" s="245"/>
      <c r="CM109" s="245"/>
      <c r="CN109" s="245"/>
      <c r="CO109" s="245"/>
      <c r="CP109" s="245"/>
      <c r="CQ109" s="245"/>
      <c r="CR109" s="245"/>
      <c r="CS109" s="245"/>
      <c r="CT109" s="245"/>
      <c r="CU109" s="245"/>
      <c r="CV109" s="245"/>
      <c r="CW109" s="245"/>
      <c r="CX109" s="245"/>
      <c r="CY109" s="245"/>
      <c r="CZ109" s="245"/>
      <c r="DA109" s="245"/>
      <c r="DB109" s="245"/>
      <c r="DC109" s="245"/>
      <c r="DD109" s="245"/>
      <c r="DE109" s="245"/>
      <c r="DF109" s="245"/>
      <c r="DG109" s="245"/>
      <c r="DH109" s="245"/>
      <c r="DI109" s="245"/>
      <c r="DJ109" s="245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IG109" s="8"/>
      <c r="IH109" s="8"/>
      <c r="II109" s="8"/>
      <c r="IJ109" s="8"/>
    </row>
    <row r="110" spans="3:244" ht="12.75"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4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245"/>
      <c r="CD110" s="245"/>
      <c r="CE110" s="245"/>
      <c r="CF110" s="245"/>
      <c r="CG110" s="245"/>
      <c r="CH110" s="245"/>
      <c r="CI110" s="245"/>
      <c r="CJ110" s="245"/>
      <c r="CK110" s="245"/>
      <c r="CL110" s="245"/>
      <c r="CM110" s="245"/>
      <c r="CN110" s="245"/>
      <c r="CO110" s="245"/>
      <c r="CP110" s="245"/>
      <c r="CQ110" s="245"/>
      <c r="CR110" s="245"/>
      <c r="CS110" s="245"/>
      <c r="CT110" s="245"/>
      <c r="CU110" s="245"/>
      <c r="CV110" s="245"/>
      <c r="CW110" s="245"/>
      <c r="CX110" s="245"/>
      <c r="CY110" s="245"/>
      <c r="CZ110" s="245"/>
      <c r="DA110" s="245"/>
      <c r="DB110" s="245"/>
      <c r="DC110" s="245"/>
      <c r="DD110" s="245"/>
      <c r="DE110" s="245"/>
      <c r="DF110" s="245"/>
      <c r="DG110" s="245"/>
      <c r="DH110" s="245"/>
      <c r="DI110" s="245"/>
      <c r="DJ110" s="245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IG110" s="8"/>
      <c r="IH110" s="8"/>
      <c r="II110" s="8"/>
      <c r="IJ110" s="8"/>
    </row>
    <row r="111" spans="3:244" ht="12.75"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4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245"/>
      <c r="CD111" s="245"/>
      <c r="CE111" s="245"/>
      <c r="CF111" s="245"/>
      <c r="CG111" s="245"/>
      <c r="CH111" s="245"/>
      <c r="CI111" s="245"/>
      <c r="CJ111" s="245"/>
      <c r="CK111" s="245"/>
      <c r="CL111" s="245"/>
      <c r="CM111" s="245"/>
      <c r="CN111" s="245"/>
      <c r="CO111" s="245"/>
      <c r="CP111" s="245"/>
      <c r="CQ111" s="245"/>
      <c r="CR111" s="245"/>
      <c r="CS111" s="245"/>
      <c r="CT111" s="245"/>
      <c r="CU111" s="245"/>
      <c r="CV111" s="245"/>
      <c r="CW111" s="245"/>
      <c r="CX111" s="245"/>
      <c r="CY111" s="245"/>
      <c r="CZ111" s="245"/>
      <c r="DA111" s="245"/>
      <c r="DB111" s="245"/>
      <c r="DC111" s="245"/>
      <c r="DD111" s="245"/>
      <c r="DE111" s="245"/>
      <c r="DF111" s="245"/>
      <c r="DG111" s="245"/>
      <c r="DH111" s="245"/>
      <c r="DI111" s="245"/>
      <c r="DJ111" s="245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IG111" s="8"/>
      <c r="IH111" s="8"/>
      <c r="II111" s="8"/>
      <c r="IJ111" s="8"/>
    </row>
    <row r="112" spans="3:244" ht="12.75"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4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245"/>
      <c r="CD112" s="245"/>
      <c r="CE112" s="245"/>
      <c r="CF112" s="245"/>
      <c r="CG112" s="245"/>
      <c r="CH112" s="245"/>
      <c r="CI112" s="245"/>
      <c r="CJ112" s="245"/>
      <c r="CK112" s="245"/>
      <c r="CL112" s="245"/>
      <c r="CM112" s="245"/>
      <c r="CN112" s="245"/>
      <c r="CO112" s="245"/>
      <c r="CP112" s="245"/>
      <c r="CQ112" s="245"/>
      <c r="CR112" s="245"/>
      <c r="CS112" s="245"/>
      <c r="CT112" s="245"/>
      <c r="CU112" s="245"/>
      <c r="CV112" s="245"/>
      <c r="CW112" s="245"/>
      <c r="CX112" s="245"/>
      <c r="CY112" s="245"/>
      <c r="CZ112" s="245"/>
      <c r="DA112" s="245"/>
      <c r="DB112" s="245"/>
      <c r="DC112" s="245"/>
      <c r="DD112" s="245"/>
      <c r="DE112" s="245"/>
      <c r="DF112" s="245"/>
      <c r="DG112" s="245"/>
      <c r="DH112" s="245"/>
      <c r="DI112" s="245"/>
      <c r="DJ112" s="245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IG112" s="8"/>
      <c r="IH112" s="8"/>
      <c r="II112" s="8"/>
      <c r="IJ112" s="8"/>
    </row>
    <row r="113" spans="3:244" ht="12.75"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4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245"/>
      <c r="CD113" s="245"/>
      <c r="CE113" s="245"/>
      <c r="CF113" s="245"/>
      <c r="CG113" s="245"/>
      <c r="CH113" s="245"/>
      <c r="CI113" s="245"/>
      <c r="CJ113" s="245"/>
      <c r="CK113" s="245"/>
      <c r="CL113" s="245"/>
      <c r="CM113" s="245"/>
      <c r="CN113" s="245"/>
      <c r="CO113" s="245"/>
      <c r="CP113" s="245"/>
      <c r="CQ113" s="245"/>
      <c r="CR113" s="245"/>
      <c r="CS113" s="245"/>
      <c r="CT113" s="245"/>
      <c r="CU113" s="245"/>
      <c r="CV113" s="245"/>
      <c r="CW113" s="245"/>
      <c r="CX113" s="245"/>
      <c r="CY113" s="245"/>
      <c r="CZ113" s="245"/>
      <c r="DA113" s="245"/>
      <c r="DB113" s="245"/>
      <c r="DC113" s="245"/>
      <c r="DD113" s="245"/>
      <c r="DE113" s="245"/>
      <c r="DF113" s="245"/>
      <c r="DG113" s="245"/>
      <c r="DH113" s="245"/>
      <c r="DI113" s="245"/>
      <c r="DJ113" s="245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IG113" s="8"/>
      <c r="IH113" s="8"/>
      <c r="II113" s="8"/>
      <c r="IJ113" s="8"/>
    </row>
    <row r="114" spans="3:244" ht="12.75"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4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245"/>
      <c r="CD114" s="245"/>
      <c r="CE114" s="245"/>
      <c r="CF114" s="245"/>
      <c r="CG114" s="245"/>
      <c r="CH114" s="245"/>
      <c r="CI114" s="245"/>
      <c r="CJ114" s="245"/>
      <c r="CK114" s="245"/>
      <c r="CL114" s="245"/>
      <c r="CM114" s="245"/>
      <c r="CN114" s="245"/>
      <c r="CO114" s="245"/>
      <c r="CP114" s="245"/>
      <c r="CQ114" s="245"/>
      <c r="CR114" s="245"/>
      <c r="CS114" s="245"/>
      <c r="CT114" s="245"/>
      <c r="CU114" s="245"/>
      <c r="CV114" s="245"/>
      <c r="CW114" s="245"/>
      <c r="CX114" s="245"/>
      <c r="CY114" s="245"/>
      <c r="CZ114" s="245"/>
      <c r="DA114" s="245"/>
      <c r="DB114" s="245"/>
      <c r="DC114" s="245"/>
      <c r="DD114" s="245"/>
      <c r="DE114" s="245"/>
      <c r="DF114" s="245"/>
      <c r="DG114" s="245"/>
      <c r="DH114" s="245"/>
      <c r="DI114" s="245"/>
      <c r="DJ114" s="245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IG114" s="8"/>
      <c r="IH114" s="8"/>
      <c r="II114" s="8"/>
      <c r="IJ114" s="8"/>
    </row>
    <row r="115" spans="3:244" ht="12.75"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4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245"/>
      <c r="CD115" s="245"/>
      <c r="CE115" s="245"/>
      <c r="CF115" s="245"/>
      <c r="CG115" s="245"/>
      <c r="CH115" s="245"/>
      <c r="CI115" s="245"/>
      <c r="CJ115" s="245"/>
      <c r="CK115" s="245"/>
      <c r="CL115" s="245"/>
      <c r="CM115" s="245"/>
      <c r="CN115" s="245"/>
      <c r="CO115" s="245"/>
      <c r="CP115" s="245"/>
      <c r="CQ115" s="245"/>
      <c r="CR115" s="245"/>
      <c r="CS115" s="245"/>
      <c r="CT115" s="245"/>
      <c r="CU115" s="245"/>
      <c r="CV115" s="245"/>
      <c r="CW115" s="245"/>
      <c r="CX115" s="245"/>
      <c r="CY115" s="245"/>
      <c r="CZ115" s="245"/>
      <c r="DA115" s="245"/>
      <c r="DB115" s="245"/>
      <c r="DC115" s="245"/>
      <c r="DD115" s="245"/>
      <c r="DE115" s="245"/>
      <c r="DF115" s="245"/>
      <c r="DG115" s="245"/>
      <c r="DH115" s="245"/>
      <c r="DI115" s="245"/>
      <c r="DJ115" s="245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IG115" s="8"/>
      <c r="IH115" s="8"/>
      <c r="II115" s="8"/>
      <c r="IJ115" s="8"/>
    </row>
    <row r="116" spans="3:244" ht="12.75"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4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245"/>
      <c r="CD116" s="245"/>
      <c r="CE116" s="245"/>
      <c r="CF116" s="245"/>
      <c r="CG116" s="245"/>
      <c r="CH116" s="245"/>
      <c r="CI116" s="245"/>
      <c r="CJ116" s="245"/>
      <c r="CK116" s="245"/>
      <c r="CL116" s="245"/>
      <c r="CM116" s="245"/>
      <c r="CN116" s="245"/>
      <c r="CO116" s="245"/>
      <c r="CP116" s="245"/>
      <c r="CQ116" s="245"/>
      <c r="CR116" s="245"/>
      <c r="CS116" s="245"/>
      <c r="CT116" s="245"/>
      <c r="CU116" s="245"/>
      <c r="CV116" s="245"/>
      <c r="CW116" s="245"/>
      <c r="CX116" s="245"/>
      <c r="CY116" s="245"/>
      <c r="CZ116" s="245"/>
      <c r="DA116" s="245"/>
      <c r="DB116" s="245"/>
      <c r="DC116" s="245"/>
      <c r="DD116" s="245"/>
      <c r="DE116" s="245"/>
      <c r="DF116" s="245"/>
      <c r="DG116" s="245"/>
      <c r="DH116" s="245"/>
      <c r="DI116" s="245"/>
      <c r="DJ116" s="245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IG116" s="8"/>
      <c r="IH116" s="8"/>
      <c r="II116" s="8"/>
      <c r="IJ116" s="8"/>
    </row>
    <row r="117" spans="3:244" ht="12.75"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4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245"/>
      <c r="CD117" s="245"/>
      <c r="CE117" s="245"/>
      <c r="CF117" s="245"/>
      <c r="CG117" s="245"/>
      <c r="CH117" s="245"/>
      <c r="CI117" s="245"/>
      <c r="CJ117" s="245"/>
      <c r="CK117" s="245"/>
      <c r="CL117" s="245"/>
      <c r="CM117" s="245"/>
      <c r="CN117" s="245"/>
      <c r="CO117" s="245"/>
      <c r="CP117" s="245"/>
      <c r="CQ117" s="245"/>
      <c r="CR117" s="245"/>
      <c r="CS117" s="245"/>
      <c r="CT117" s="245"/>
      <c r="CU117" s="245"/>
      <c r="CV117" s="245"/>
      <c r="CW117" s="245"/>
      <c r="CX117" s="245"/>
      <c r="CY117" s="245"/>
      <c r="CZ117" s="245"/>
      <c r="DA117" s="245"/>
      <c r="DB117" s="245"/>
      <c r="DC117" s="245"/>
      <c r="DD117" s="245"/>
      <c r="DE117" s="245"/>
      <c r="DF117" s="245"/>
      <c r="DG117" s="245"/>
      <c r="DH117" s="245"/>
      <c r="DI117" s="245"/>
      <c r="DJ117" s="245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IG117" s="8"/>
      <c r="IH117" s="8"/>
      <c r="II117" s="8"/>
      <c r="IJ117" s="8"/>
    </row>
    <row r="118" spans="3:244" ht="12.75"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4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245"/>
      <c r="CD118" s="245"/>
      <c r="CE118" s="245"/>
      <c r="CF118" s="245"/>
      <c r="CG118" s="245"/>
      <c r="CH118" s="245"/>
      <c r="CI118" s="245"/>
      <c r="CJ118" s="245"/>
      <c r="CK118" s="245"/>
      <c r="CL118" s="245"/>
      <c r="CM118" s="245"/>
      <c r="CN118" s="245"/>
      <c r="CO118" s="245"/>
      <c r="CP118" s="245"/>
      <c r="CQ118" s="245"/>
      <c r="CR118" s="245"/>
      <c r="CS118" s="245"/>
      <c r="CT118" s="245"/>
      <c r="CU118" s="245"/>
      <c r="CV118" s="245"/>
      <c r="CW118" s="245"/>
      <c r="CX118" s="245"/>
      <c r="CY118" s="245"/>
      <c r="CZ118" s="245"/>
      <c r="DA118" s="245"/>
      <c r="DB118" s="245"/>
      <c r="DC118" s="245"/>
      <c r="DD118" s="245"/>
      <c r="DE118" s="245"/>
      <c r="DF118" s="245"/>
      <c r="DG118" s="245"/>
      <c r="DH118" s="245"/>
      <c r="DI118" s="245"/>
      <c r="DJ118" s="245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IG118" s="8"/>
      <c r="IH118" s="8"/>
      <c r="II118" s="8"/>
      <c r="IJ118" s="8"/>
    </row>
    <row r="119" spans="3:244" ht="12.75"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4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245"/>
      <c r="CD119" s="245"/>
      <c r="CE119" s="245"/>
      <c r="CF119" s="245"/>
      <c r="CG119" s="245"/>
      <c r="CH119" s="245"/>
      <c r="CI119" s="245"/>
      <c r="CJ119" s="245"/>
      <c r="CK119" s="245"/>
      <c r="CL119" s="245"/>
      <c r="CM119" s="245"/>
      <c r="CN119" s="245"/>
      <c r="CO119" s="245"/>
      <c r="CP119" s="245"/>
      <c r="CQ119" s="245"/>
      <c r="CR119" s="245"/>
      <c r="CS119" s="245"/>
      <c r="CT119" s="245"/>
      <c r="CU119" s="245"/>
      <c r="CV119" s="245"/>
      <c r="CW119" s="245"/>
      <c r="CX119" s="245"/>
      <c r="CY119" s="245"/>
      <c r="CZ119" s="245"/>
      <c r="DA119" s="245"/>
      <c r="DB119" s="245"/>
      <c r="DC119" s="245"/>
      <c r="DD119" s="245"/>
      <c r="DE119" s="245"/>
      <c r="DF119" s="245"/>
      <c r="DG119" s="245"/>
      <c r="DH119" s="245"/>
      <c r="DI119" s="245"/>
      <c r="DJ119" s="245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IG119" s="8"/>
      <c r="IH119" s="8"/>
      <c r="II119" s="8"/>
      <c r="IJ119" s="8"/>
    </row>
    <row r="120" spans="3:244" ht="12.75"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4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245"/>
      <c r="CD120" s="245"/>
      <c r="CE120" s="245"/>
      <c r="CF120" s="245"/>
      <c r="CG120" s="245"/>
      <c r="CH120" s="245"/>
      <c r="CI120" s="245"/>
      <c r="CJ120" s="245"/>
      <c r="CK120" s="245"/>
      <c r="CL120" s="245"/>
      <c r="CM120" s="245"/>
      <c r="CN120" s="245"/>
      <c r="CO120" s="245"/>
      <c r="CP120" s="245"/>
      <c r="CQ120" s="245"/>
      <c r="CR120" s="245"/>
      <c r="CS120" s="245"/>
      <c r="CT120" s="245"/>
      <c r="CU120" s="245"/>
      <c r="CV120" s="245"/>
      <c r="CW120" s="245"/>
      <c r="CX120" s="245"/>
      <c r="CY120" s="245"/>
      <c r="CZ120" s="245"/>
      <c r="DA120" s="245"/>
      <c r="DB120" s="245"/>
      <c r="DC120" s="245"/>
      <c r="DD120" s="245"/>
      <c r="DE120" s="245"/>
      <c r="DF120" s="245"/>
      <c r="DG120" s="245"/>
      <c r="DH120" s="245"/>
      <c r="DI120" s="245"/>
      <c r="DJ120" s="245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IG120" s="8"/>
      <c r="IH120" s="8"/>
      <c r="II120" s="8"/>
      <c r="IJ120" s="8"/>
    </row>
    <row r="121" spans="3:244" ht="12.75"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4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245"/>
      <c r="CD121" s="245"/>
      <c r="CE121" s="245"/>
      <c r="CF121" s="245"/>
      <c r="CG121" s="245"/>
      <c r="CH121" s="245"/>
      <c r="CI121" s="245"/>
      <c r="CJ121" s="245"/>
      <c r="CK121" s="245"/>
      <c r="CL121" s="245"/>
      <c r="CM121" s="245"/>
      <c r="CN121" s="245"/>
      <c r="CO121" s="245"/>
      <c r="CP121" s="245"/>
      <c r="CQ121" s="245"/>
      <c r="CR121" s="245"/>
      <c r="CS121" s="245"/>
      <c r="CT121" s="245"/>
      <c r="CU121" s="245"/>
      <c r="CV121" s="245"/>
      <c r="CW121" s="245"/>
      <c r="CX121" s="245"/>
      <c r="CY121" s="245"/>
      <c r="CZ121" s="245"/>
      <c r="DA121" s="245"/>
      <c r="DB121" s="245"/>
      <c r="DC121" s="245"/>
      <c r="DD121" s="245"/>
      <c r="DE121" s="245"/>
      <c r="DF121" s="245"/>
      <c r="DG121" s="245"/>
      <c r="DH121" s="245"/>
      <c r="DI121" s="245"/>
      <c r="DJ121" s="245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IG121" s="8"/>
      <c r="IH121" s="8"/>
      <c r="II121" s="8"/>
      <c r="IJ121" s="8"/>
    </row>
    <row r="122" spans="3:244" ht="12.75"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4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245"/>
      <c r="CD122" s="245"/>
      <c r="CE122" s="245"/>
      <c r="CF122" s="245"/>
      <c r="CG122" s="245"/>
      <c r="CH122" s="245"/>
      <c r="CI122" s="245"/>
      <c r="CJ122" s="245"/>
      <c r="CK122" s="245"/>
      <c r="CL122" s="245"/>
      <c r="CM122" s="245"/>
      <c r="CN122" s="245"/>
      <c r="CO122" s="245"/>
      <c r="CP122" s="245"/>
      <c r="CQ122" s="245"/>
      <c r="CR122" s="245"/>
      <c r="CS122" s="245"/>
      <c r="CT122" s="245"/>
      <c r="CU122" s="245"/>
      <c r="CV122" s="245"/>
      <c r="CW122" s="245"/>
      <c r="CX122" s="245"/>
      <c r="CY122" s="245"/>
      <c r="CZ122" s="245"/>
      <c r="DA122" s="245"/>
      <c r="DB122" s="245"/>
      <c r="DC122" s="245"/>
      <c r="DD122" s="245"/>
      <c r="DE122" s="245"/>
      <c r="DF122" s="245"/>
      <c r="DG122" s="245"/>
      <c r="DH122" s="245"/>
      <c r="DI122" s="245"/>
      <c r="DJ122" s="245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IG122" s="8"/>
      <c r="IH122" s="8"/>
      <c r="II122" s="8"/>
      <c r="IJ122" s="8"/>
    </row>
    <row r="123" spans="3:244" ht="12.75"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4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245"/>
      <c r="CD123" s="245"/>
      <c r="CE123" s="245"/>
      <c r="CF123" s="245"/>
      <c r="CG123" s="245"/>
      <c r="CH123" s="245"/>
      <c r="CI123" s="245"/>
      <c r="CJ123" s="245"/>
      <c r="CK123" s="245"/>
      <c r="CL123" s="245"/>
      <c r="CM123" s="245"/>
      <c r="CN123" s="245"/>
      <c r="CO123" s="245"/>
      <c r="CP123" s="245"/>
      <c r="CQ123" s="245"/>
      <c r="CR123" s="245"/>
      <c r="CS123" s="245"/>
      <c r="CT123" s="245"/>
      <c r="CU123" s="245"/>
      <c r="CV123" s="245"/>
      <c r="CW123" s="245"/>
      <c r="CX123" s="245"/>
      <c r="CY123" s="245"/>
      <c r="CZ123" s="245"/>
      <c r="DA123" s="245"/>
      <c r="DB123" s="245"/>
      <c r="DC123" s="245"/>
      <c r="DD123" s="245"/>
      <c r="DE123" s="245"/>
      <c r="DF123" s="245"/>
      <c r="DG123" s="245"/>
      <c r="DH123" s="245"/>
      <c r="DI123" s="245"/>
      <c r="DJ123" s="245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IG123" s="8"/>
      <c r="IH123" s="8"/>
      <c r="II123" s="8"/>
      <c r="IJ123" s="8"/>
    </row>
    <row r="124" spans="3:244" ht="12.75"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4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245"/>
      <c r="CD124" s="245"/>
      <c r="CE124" s="245"/>
      <c r="CF124" s="245"/>
      <c r="CG124" s="245"/>
      <c r="CH124" s="245"/>
      <c r="CI124" s="245"/>
      <c r="CJ124" s="245"/>
      <c r="CK124" s="245"/>
      <c r="CL124" s="245"/>
      <c r="CM124" s="245"/>
      <c r="CN124" s="245"/>
      <c r="CO124" s="245"/>
      <c r="CP124" s="245"/>
      <c r="CQ124" s="245"/>
      <c r="CR124" s="245"/>
      <c r="CS124" s="245"/>
      <c r="CT124" s="245"/>
      <c r="CU124" s="245"/>
      <c r="CV124" s="245"/>
      <c r="CW124" s="245"/>
      <c r="CX124" s="245"/>
      <c r="CY124" s="245"/>
      <c r="CZ124" s="245"/>
      <c r="DA124" s="245"/>
      <c r="DB124" s="245"/>
      <c r="DC124" s="245"/>
      <c r="DD124" s="245"/>
      <c r="DE124" s="245"/>
      <c r="DF124" s="245"/>
      <c r="DG124" s="245"/>
      <c r="DH124" s="245"/>
      <c r="DI124" s="245"/>
      <c r="DJ124" s="245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IG124" s="8"/>
      <c r="IH124" s="8"/>
      <c r="II124" s="8"/>
      <c r="IJ124" s="8"/>
    </row>
    <row r="125" spans="3:244" ht="12.75"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4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245"/>
      <c r="CD125" s="245"/>
      <c r="CE125" s="245"/>
      <c r="CF125" s="245"/>
      <c r="CG125" s="245"/>
      <c r="CH125" s="245"/>
      <c r="CI125" s="245"/>
      <c r="CJ125" s="245"/>
      <c r="CK125" s="245"/>
      <c r="CL125" s="245"/>
      <c r="CM125" s="245"/>
      <c r="CN125" s="245"/>
      <c r="CO125" s="245"/>
      <c r="CP125" s="245"/>
      <c r="CQ125" s="245"/>
      <c r="CR125" s="245"/>
      <c r="CS125" s="245"/>
      <c r="CT125" s="245"/>
      <c r="CU125" s="245"/>
      <c r="CV125" s="245"/>
      <c r="CW125" s="245"/>
      <c r="CX125" s="245"/>
      <c r="CY125" s="245"/>
      <c r="CZ125" s="245"/>
      <c r="DA125" s="245"/>
      <c r="DB125" s="245"/>
      <c r="DC125" s="245"/>
      <c r="DD125" s="245"/>
      <c r="DE125" s="245"/>
      <c r="DF125" s="245"/>
      <c r="DG125" s="245"/>
      <c r="DH125" s="245"/>
      <c r="DI125" s="245"/>
      <c r="DJ125" s="245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IG125" s="8"/>
      <c r="IH125" s="8"/>
      <c r="II125" s="8"/>
      <c r="IJ125" s="8"/>
    </row>
    <row r="126" spans="3:244" ht="12.75"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4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245"/>
      <c r="CD126" s="245"/>
      <c r="CE126" s="245"/>
      <c r="CF126" s="245"/>
      <c r="CG126" s="245"/>
      <c r="CH126" s="245"/>
      <c r="CI126" s="245"/>
      <c r="CJ126" s="245"/>
      <c r="CK126" s="245"/>
      <c r="CL126" s="245"/>
      <c r="CM126" s="245"/>
      <c r="CN126" s="245"/>
      <c r="CO126" s="245"/>
      <c r="CP126" s="245"/>
      <c r="CQ126" s="245"/>
      <c r="CR126" s="245"/>
      <c r="CS126" s="245"/>
      <c r="CT126" s="245"/>
      <c r="CU126" s="245"/>
      <c r="CV126" s="245"/>
      <c r="CW126" s="245"/>
      <c r="CX126" s="245"/>
      <c r="CY126" s="245"/>
      <c r="CZ126" s="245"/>
      <c r="DA126" s="245"/>
      <c r="DB126" s="245"/>
      <c r="DC126" s="245"/>
      <c r="DD126" s="245"/>
      <c r="DE126" s="245"/>
      <c r="DF126" s="245"/>
      <c r="DG126" s="245"/>
      <c r="DH126" s="245"/>
      <c r="DI126" s="245"/>
      <c r="DJ126" s="245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IG126" s="8"/>
      <c r="IH126" s="8"/>
      <c r="II126" s="8"/>
      <c r="IJ126" s="8"/>
    </row>
    <row r="127" spans="3:244" ht="12.75"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4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245"/>
      <c r="CD127" s="245"/>
      <c r="CE127" s="245"/>
      <c r="CF127" s="245"/>
      <c r="CG127" s="245"/>
      <c r="CH127" s="245"/>
      <c r="CI127" s="245"/>
      <c r="CJ127" s="245"/>
      <c r="CK127" s="245"/>
      <c r="CL127" s="245"/>
      <c r="CM127" s="245"/>
      <c r="CN127" s="245"/>
      <c r="CO127" s="245"/>
      <c r="CP127" s="245"/>
      <c r="CQ127" s="245"/>
      <c r="CR127" s="245"/>
      <c r="CS127" s="245"/>
      <c r="CT127" s="245"/>
      <c r="CU127" s="245"/>
      <c r="CV127" s="245"/>
      <c r="CW127" s="245"/>
      <c r="CX127" s="245"/>
      <c r="CY127" s="245"/>
      <c r="CZ127" s="245"/>
      <c r="DA127" s="245"/>
      <c r="DB127" s="245"/>
      <c r="DC127" s="245"/>
      <c r="DD127" s="245"/>
      <c r="DE127" s="245"/>
      <c r="DF127" s="245"/>
      <c r="DG127" s="245"/>
      <c r="DH127" s="245"/>
      <c r="DI127" s="245"/>
      <c r="DJ127" s="245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IG127" s="8"/>
      <c r="IH127" s="8"/>
      <c r="II127" s="8"/>
      <c r="IJ127" s="8"/>
    </row>
    <row r="128" spans="3:244" ht="12.75"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4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245"/>
      <c r="CD128" s="245"/>
      <c r="CE128" s="245"/>
      <c r="CF128" s="245"/>
      <c r="CG128" s="245"/>
      <c r="CH128" s="245"/>
      <c r="CI128" s="245"/>
      <c r="CJ128" s="245"/>
      <c r="CK128" s="245"/>
      <c r="CL128" s="245"/>
      <c r="CM128" s="245"/>
      <c r="CN128" s="245"/>
      <c r="CO128" s="245"/>
      <c r="CP128" s="245"/>
      <c r="CQ128" s="245"/>
      <c r="CR128" s="245"/>
      <c r="CS128" s="245"/>
      <c r="CT128" s="245"/>
      <c r="CU128" s="245"/>
      <c r="CV128" s="245"/>
      <c r="CW128" s="245"/>
      <c r="CX128" s="245"/>
      <c r="CY128" s="245"/>
      <c r="CZ128" s="245"/>
      <c r="DA128" s="245"/>
      <c r="DB128" s="245"/>
      <c r="DC128" s="245"/>
      <c r="DD128" s="245"/>
      <c r="DE128" s="245"/>
      <c r="DF128" s="245"/>
      <c r="DG128" s="245"/>
      <c r="DH128" s="245"/>
      <c r="DI128" s="245"/>
      <c r="DJ128" s="245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IG128" s="8"/>
      <c r="IH128" s="8"/>
      <c r="II128" s="8"/>
      <c r="IJ128" s="8"/>
    </row>
    <row r="129" spans="3:244" ht="12.75"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4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245"/>
      <c r="CD129" s="245"/>
      <c r="CE129" s="245"/>
      <c r="CF129" s="245"/>
      <c r="CG129" s="245"/>
      <c r="CH129" s="245"/>
      <c r="CI129" s="245"/>
      <c r="CJ129" s="245"/>
      <c r="CK129" s="245"/>
      <c r="CL129" s="245"/>
      <c r="CM129" s="245"/>
      <c r="CN129" s="245"/>
      <c r="CO129" s="245"/>
      <c r="CP129" s="245"/>
      <c r="CQ129" s="245"/>
      <c r="CR129" s="245"/>
      <c r="CS129" s="245"/>
      <c r="CT129" s="245"/>
      <c r="CU129" s="245"/>
      <c r="CV129" s="245"/>
      <c r="CW129" s="245"/>
      <c r="CX129" s="245"/>
      <c r="CY129" s="245"/>
      <c r="CZ129" s="245"/>
      <c r="DA129" s="245"/>
      <c r="DB129" s="245"/>
      <c r="DC129" s="245"/>
      <c r="DD129" s="245"/>
      <c r="DE129" s="245"/>
      <c r="DF129" s="245"/>
      <c r="DG129" s="245"/>
      <c r="DH129" s="245"/>
      <c r="DI129" s="245"/>
      <c r="DJ129" s="245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IG129" s="8"/>
      <c r="IH129" s="8"/>
      <c r="II129" s="8"/>
      <c r="IJ129" s="8"/>
    </row>
    <row r="130" spans="3:244" ht="12.75"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4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245"/>
      <c r="CD130" s="245"/>
      <c r="CE130" s="245"/>
      <c r="CF130" s="245"/>
      <c r="CG130" s="245"/>
      <c r="CH130" s="245"/>
      <c r="CI130" s="245"/>
      <c r="CJ130" s="245"/>
      <c r="CK130" s="245"/>
      <c r="CL130" s="245"/>
      <c r="CM130" s="245"/>
      <c r="CN130" s="245"/>
      <c r="CO130" s="245"/>
      <c r="CP130" s="245"/>
      <c r="CQ130" s="245"/>
      <c r="CR130" s="245"/>
      <c r="CS130" s="245"/>
      <c r="CT130" s="245"/>
      <c r="CU130" s="245"/>
      <c r="CV130" s="245"/>
      <c r="CW130" s="245"/>
      <c r="CX130" s="245"/>
      <c r="CY130" s="245"/>
      <c r="CZ130" s="245"/>
      <c r="DA130" s="245"/>
      <c r="DB130" s="245"/>
      <c r="DC130" s="245"/>
      <c r="DD130" s="245"/>
      <c r="DE130" s="245"/>
      <c r="DF130" s="245"/>
      <c r="DG130" s="245"/>
      <c r="DH130" s="245"/>
      <c r="DI130" s="245"/>
      <c r="DJ130" s="245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IG130" s="8"/>
      <c r="IH130" s="8"/>
      <c r="II130" s="8"/>
      <c r="IJ130" s="8"/>
    </row>
    <row r="131" spans="3:244" ht="12.75"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4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245"/>
      <c r="CD131" s="245"/>
      <c r="CE131" s="245"/>
      <c r="CF131" s="245"/>
      <c r="CG131" s="245"/>
      <c r="CH131" s="245"/>
      <c r="CI131" s="245"/>
      <c r="CJ131" s="245"/>
      <c r="CK131" s="245"/>
      <c r="CL131" s="245"/>
      <c r="CM131" s="245"/>
      <c r="CN131" s="245"/>
      <c r="CO131" s="245"/>
      <c r="CP131" s="245"/>
      <c r="CQ131" s="245"/>
      <c r="CR131" s="245"/>
      <c r="CS131" s="245"/>
      <c r="CT131" s="245"/>
      <c r="CU131" s="245"/>
      <c r="CV131" s="245"/>
      <c r="CW131" s="245"/>
      <c r="CX131" s="245"/>
      <c r="CY131" s="245"/>
      <c r="CZ131" s="245"/>
      <c r="DA131" s="245"/>
      <c r="DB131" s="245"/>
      <c r="DC131" s="245"/>
      <c r="DD131" s="245"/>
      <c r="DE131" s="245"/>
      <c r="DF131" s="245"/>
      <c r="DG131" s="245"/>
      <c r="DH131" s="245"/>
      <c r="DI131" s="245"/>
      <c r="DJ131" s="245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IG131" s="8"/>
      <c r="IH131" s="8"/>
      <c r="II131" s="8"/>
      <c r="IJ131" s="8"/>
    </row>
    <row r="132" spans="3:244" ht="12.75"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4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245"/>
      <c r="CD132" s="245"/>
      <c r="CE132" s="245"/>
      <c r="CF132" s="245"/>
      <c r="CG132" s="245"/>
      <c r="CH132" s="245"/>
      <c r="CI132" s="245"/>
      <c r="CJ132" s="245"/>
      <c r="CK132" s="245"/>
      <c r="CL132" s="245"/>
      <c r="CM132" s="245"/>
      <c r="CN132" s="245"/>
      <c r="CO132" s="245"/>
      <c r="CP132" s="245"/>
      <c r="CQ132" s="245"/>
      <c r="CR132" s="245"/>
      <c r="CS132" s="245"/>
      <c r="CT132" s="245"/>
      <c r="CU132" s="245"/>
      <c r="CV132" s="245"/>
      <c r="CW132" s="245"/>
      <c r="CX132" s="245"/>
      <c r="CY132" s="245"/>
      <c r="CZ132" s="245"/>
      <c r="DA132" s="245"/>
      <c r="DB132" s="245"/>
      <c r="DC132" s="245"/>
      <c r="DD132" s="245"/>
      <c r="DE132" s="245"/>
      <c r="DF132" s="245"/>
      <c r="DG132" s="245"/>
      <c r="DH132" s="245"/>
      <c r="DI132" s="245"/>
      <c r="DJ132" s="245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IG132" s="8"/>
      <c r="IH132" s="8"/>
      <c r="II132" s="8"/>
      <c r="IJ132" s="8"/>
    </row>
    <row r="133" spans="3:244" ht="12.75"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4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245"/>
      <c r="CD133" s="245"/>
      <c r="CE133" s="245"/>
      <c r="CF133" s="245"/>
      <c r="CG133" s="245"/>
      <c r="CH133" s="245"/>
      <c r="CI133" s="245"/>
      <c r="CJ133" s="245"/>
      <c r="CK133" s="245"/>
      <c r="CL133" s="245"/>
      <c r="CM133" s="245"/>
      <c r="CN133" s="245"/>
      <c r="CO133" s="245"/>
      <c r="CP133" s="245"/>
      <c r="CQ133" s="245"/>
      <c r="CR133" s="245"/>
      <c r="CS133" s="245"/>
      <c r="CT133" s="245"/>
      <c r="CU133" s="245"/>
      <c r="CV133" s="245"/>
      <c r="CW133" s="245"/>
      <c r="CX133" s="245"/>
      <c r="CY133" s="245"/>
      <c r="CZ133" s="245"/>
      <c r="DA133" s="245"/>
      <c r="DB133" s="245"/>
      <c r="DC133" s="245"/>
      <c r="DD133" s="245"/>
      <c r="DE133" s="245"/>
      <c r="DF133" s="245"/>
      <c r="DG133" s="245"/>
      <c r="DH133" s="245"/>
      <c r="DI133" s="245"/>
      <c r="DJ133" s="245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IG133" s="8"/>
      <c r="IH133" s="8"/>
      <c r="II133" s="8"/>
      <c r="IJ133" s="8"/>
    </row>
    <row r="134" spans="3:244" ht="12.75"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4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245"/>
      <c r="CD134" s="245"/>
      <c r="CE134" s="245"/>
      <c r="CF134" s="245"/>
      <c r="CG134" s="245"/>
      <c r="CH134" s="245"/>
      <c r="CI134" s="245"/>
      <c r="CJ134" s="245"/>
      <c r="CK134" s="245"/>
      <c r="CL134" s="245"/>
      <c r="CM134" s="245"/>
      <c r="CN134" s="245"/>
      <c r="CO134" s="245"/>
      <c r="CP134" s="245"/>
      <c r="CQ134" s="245"/>
      <c r="CR134" s="245"/>
      <c r="CS134" s="245"/>
      <c r="CT134" s="245"/>
      <c r="CU134" s="245"/>
      <c r="CV134" s="245"/>
      <c r="CW134" s="245"/>
      <c r="CX134" s="245"/>
      <c r="CY134" s="245"/>
      <c r="CZ134" s="245"/>
      <c r="DA134" s="245"/>
      <c r="DB134" s="245"/>
      <c r="DC134" s="245"/>
      <c r="DD134" s="245"/>
      <c r="DE134" s="245"/>
      <c r="DF134" s="245"/>
      <c r="DG134" s="245"/>
      <c r="DH134" s="245"/>
      <c r="DI134" s="245"/>
      <c r="DJ134" s="245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IG134" s="8"/>
      <c r="IH134" s="8"/>
      <c r="II134" s="8"/>
      <c r="IJ134" s="8"/>
    </row>
    <row r="135" spans="3:244" ht="12.75"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4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245"/>
      <c r="CD135" s="245"/>
      <c r="CE135" s="245"/>
      <c r="CF135" s="245"/>
      <c r="CG135" s="245"/>
      <c r="CH135" s="245"/>
      <c r="CI135" s="245"/>
      <c r="CJ135" s="245"/>
      <c r="CK135" s="245"/>
      <c r="CL135" s="245"/>
      <c r="CM135" s="245"/>
      <c r="CN135" s="245"/>
      <c r="CO135" s="245"/>
      <c r="CP135" s="245"/>
      <c r="CQ135" s="245"/>
      <c r="CR135" s="245"/>
      <c r="CS135" s="245"/>
      <c r="CT135" s="245"/>
      <c r="CU135" s="245"/>
      <c r="CV135" s="245"/>
      <c r="CW135" s="245"/>
      <c r="CX135" s="245"/>
      <c r="CY135" s="245"/>
      <c r="CZ135" s="245"/>
      <c r="DA135" s="245"/>
      <c r="DB135" s="245"/>
      <c r="DC135" s="245"/>
      <c r="DD135" s="245"/>
      <c r="DE135" s="245"/>
      <c r="DF135" s="245"/>
      <c r="DG135" s="245"/>
      <c r="DH135" s="245"/>
      <c r="DI135" s="245"/>
      <c r="DJ135" s="245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IG135" s="8"/>
      <c r="IH135" s="8"/>
      <c r="II135" s="8"/>
      <c r="IJ135" s="8"/>
    </row>
    <row r="136" spans="3:244" ht="12.75"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4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245"/>
      <c r="CD136" s="245"/>
      <c r="CE136" s="245"/>
      <c r="CF136" s="245"/>
      <c r="CG136" s="245"/>
      <c r="CH136" s="245"/>
      <c r="CI136" s="245"/>
      <c r="CJ136" s="245"/>
      <c r="CK136" s="245"/>
      <c r="CL136" s="245"/>
      <c r="CM136" s="245"/>
      <c r="CN136" s="245"/>
      <c r="CO136" s="245"/>
      <c r="CP136" s="245"/>
      <c r="CQ136" s="245"/>
      <c r="CR136" s="245"/>
      <c r="CS136" s="245"/>
      <c r="CT136" s="245"/>
      <c r="CU136" s="245"/>
      <c r="CV136" s="245"/>
      <c r="CW136" s="245"/>
      <c r="CX136" s="245"/>
      <c r="CY136" s="245"/>
      <c r="CZ136" s="245"/>
      <c r="DA136" s="245"/>
      <c r="DB136" s="245"/>
      <c r="DC136" s="245"/>
      <c r="DD136" s="245"/>
      <c r="DE136" s="245"/>
      <c r="DF136" s="245"/>
      <c r="DG136" s="245"/>
      <c r="DH136" s="245"/>
      <c r="DI136" s="245"/>
      <c r="DJ136" s="245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IG136" s="8"/>
      <c r="IH136" s="8"/>
      <c r="II136" s="8"/>
      <c r="IJ136" s="8"/>
    </row>
    <row r="137" spans="3:244" ht="12.75"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4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245"/>
      <c r="CD137" s="245"/>
      <c r="CE137" s="245"/>
      <c r="CF137" s="245"/>
      <c r="CG137" s="245"/>
      <c r="CH137" s="245"/>
      <c r="CI137" s="245"/>
      <c r="CJ137" s="245"/>
      <c r="CK137" s="245"/>
      <c r="CL137" s="245"/>
      <c r="CM137" s="245"/>
      <c r="CN137" s="245"/>
      <c r="CO137" s="245"/>
      <c r="CP137" s="245"/>
      <c r="CQ137" s="245"/>
      <c r="CR137" s="245"/>
      <c r="CS137" s="245"/>
      <c r="CT137" s="245"/>
      <c r="CU137" s="245"/>
      <c r="CV137" s="245"/>
      <c r="CW137" s="245"/>
      <c r="CX137" s="245"/>
      <c r="CY137" s="245"/>
      <c r="CZ137" s="245"/>
      <c r="DA137" s="245"/>
      <c r="DB137" s="245"/>
      <c r="DC137" s="245"/>
      <c r="DD137" s="245"/>
      <c r="DE137" s="245"/>
      <c r="DF137" s="245"/>
      <c r="DG137" s="245"/>
      <c r="DH137" s="245"/>
      <c r="DI137" s="245"/>
      <c r="DJ137" s="245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IG137" s="8"/>
      <c r="IH137" s="8"/>
      <c r="II137" s="8"/>
      <c r="IJ137" s="8"/>
    </row>
    <row r="138" spans="3:244" ht="12.75"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4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245"/>
      <c r="CD138" s="245"/>
      <c r="CE138" s="245"/>
      <c r="CF138" s="245"/>
      <c r="CG138" s="245"/>
      <c r="CH138" s="245"/>
      <c r="CI138" s="245"/>
      <c r="CJ138" s="245"/>
      <c r="CK138" s="245"/>
      <c r="CL138" s="245"/>
      <c r="CM138" s="245"/>
      <c r="CN138" s="245"/>
      <c r="CO138" s="245"/>
      <c r="CP138" s="245"/>
      <c r="CQ138" s="245"/>
      <c r="CR138" s="245"/>
      <c r="CS138" s="245"/>
      <c r="CT138" s="245"/>
      <c r="CU138" s="245"/>
      <c r="CV138" s="245"/>
      <c r="CW138" s="245"/>
      <c r="CX138" s="245"/>
      <c r="CY138" s="245"/>
      <c r="CZ138" s="245"/>
      <c r="DA138" s="245"/>
      <c r="DB138" s="245"/>
      <c r="DC138" s="245"/>
      <c r="DD138" s="245"/>
      <c r="DE138" s="245"/>
      <c r="DF138" s="245"/>
      <c r="DG138" s="245"/>
      <c r="DH138" s="245"/>
      <c r="DI138" s="245"/>
      <c r="DJ138" s="245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IG138" s="8"/>
      <c r="IH138" s="8"/>
      <c r="II138" s="8"/>
      <c r="IJ138" s="8"/>
    </row>
    <row r="139" spans="3:244" ht="12.75"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4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245"/>
      <c r="CD139" s="245"/>
      <c r="CE139" s="245"/>
      <c r="CF139" s="245"/>
      <c r="CG139" s="245"/>
      <c r="CH139" s="245"/>
      <c r="CI139" s="245"/>
      <c r="CJ139" s="245"/>
      <c r="CK139" s="245"/>
      <c r="CL139" s="245"/>
      <c r="CM139" s="245"/>
      <c r="CN139" s="245"/>
      <c r="CO139" s="245"/>
      <c r="CP139" s="245"/>
      <c r="CQ139" s="245"/>
      <c r="CR139" s="245"/>
      <c r="CS139" s="245"/>
      <c r="CT139" s="245"/>
      <c r="CU139" s="245"/>
      <c r="CV139" s="245"/>
      <c r="CW139" s="245"/>
      <c r="CX139" s="245"/>
      <c r="CY139" s="245"/>
      <c r="CZ139" s="245"/>
      <c r="DA139" s="245"/>
      <c r="DB139" s="245"/>
      <c r="DC139" s="245"/>
      <c r="DD139" s="245"/>
      <c r="DE139" s="245"/>
      <c r="DF139" s="245"/>
      <c r="DG139" s="245"/>
      <c r="DH139" s="245"/>
      <c r="DI139" s="245"/>
      <c r="DJ139" s="245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IG139" s="8"/>
      <c r="IH139" s="8"/>
      <c r="II139" s="8"/>
      <c r="IJ139" s="8"/>
    </row>
    <row r="140" spans="3:244" ht="12.75"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4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245"/>
      <c r="CD140" s="245"/>
      <c r="CE140" s="245"/>
      <c r="CF140" s="245"/>
      <c r="CG140" s="245"/>
      <c r="CH140" s="245"/>
      <c r="CI140" s="245"/>
      <c r="CJ140" s="245"/>
      <c r="CK140" s="245"/>
      <c r="CL140" s="245"/>
      <c r="CM140" s="245"/>
      <c r="CN140" s="245"/>
      <c r="CO140" s="245"/>
      <c r="CP140" s="245"/>
      <c r="CQ140" s="245"/>
      <c r="CR140" s="245"/>
      <c r="CS140" s="245"/>
      <c r="CT140" s="245"/>
      <c r="CU140" s="245"/>
      <c r="CV140" s="245"/>
      <c r="CW140" s="245"/>
      <c r="CX140" s="245"/>
      <c r="CY140" s="245"/>
      <c r="CZ140" s="245"/>
      <c r="DA140" s="245"/>
      <c r="DB140" s="245"/>
      <c r="DC140" s="245"/>
      <c r="DD140" s="245"/>
      <c r="DE140" s="245"/>
      <c r="DF140" s="245"/>
      <c r="DG140" s="245"/>
      <c r="DH140" s="245"/>
      <c r="DI140" s="245"/>
      <c r="DJ140" s="245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IG140" s="8"/>
      <c r="IH140" s="8"/>
      <c r="II140" s="8"/>
      <c r="IJ140" s="8"/>
    </row>
    <row r="141" spans="3:244" ht="12.75"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4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245"/>
      <c r="CD141" s="245"/>
      <c r="CE141" s="245"/>
      <c r="CF141" s="245"/>
      <c r="CG141" s="245"/>
      <c r="CH141" s="245"/>
      <c r="CI141" s="245"/>
      <c r="CJ141" s="245"/>
      <c r="CK141" s="245"/>
      <c r="CL141" s="245"/>
      <c r="CM141" s="245"/>
      <c r="CN141" s="245"/>
      <c r="CO141" s="245"/>
      <c r="CP141" s="245"/>
      <c r="CQ141" s="245"/>
      <c r="CR141" s="245"/>
      <c r="CS141" s="245"/>
      <c r="CT141" s="245"/>
      <c r="CU141" s="245"/>
      <c r="CV141" s="245"/>
      <c r="CW141" s="245"/>
      <c r="CX141" s="245"/>
      <c r="CY141" s="245"/>
      <c r="CZ141" s="245"/>
      <c r="DA141" s="245"/>
      <c r="DB141" s="245"/>
      <c r="DC141" s="245"/>
      <c r="DD141" s="245"/>
      <c r="DE141" s="245"/>
      <c r="DF141" s="245"/>
      <c r="DG141" s="245"/>
      <c r="DH141" s="245"/>
      <c r="DI141" s="245"/>
      <c r="DJ141" s="245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IG141" s="8"/>
      <c r="IH141" s="8"/>
      <c r="II141" s="8"/>
      <c r="IJ141" s="8"/>
    </row>
    <row r="142" spans="3:244" ht="12.75"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4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245"/>
      <c r="CD142" s="245"/>
      <c r="CE142" s="245"/>
      <c r="CF142" s="245"/>
      <c r="CG142" s="245"/>
      <c r="CH142" s="245"/>
      <c r="CI142" s="245"/>
      <c r="CJ142" s="245"/>
      <c r="CK142" s="245"/>
      <c r="CL142" s="245"/>
      <c r="CM142" s="245"/>
      <c r="CN142" s="245"/>
      <c r="CO142" s="245"/>
      <c r="CP142" s="245"/>
      <c r="CQ142" s="245"/>
      <c r="CR142" s="245"/>
      <c r="CS142" s="245"/>
      <c r="CT142" s="245"/>
      <c r="CU142" s="245"/>
      <c r="CV142" s="245"/>
      <c r="CW142" s="245"/>
      <c r="CX142" s="245"/>
      <c r="CY142" s="245"/>
      <c r="CZ142" s="245"/>
      <c r="DA142" s="245"/>
      <c r="DB142" s="245"/>
      <c r="DC142" s="245"/>
      <c r="DD142" s="245"/>
      <c r="DE142" s="245"/>
      <c r="DF142" s="245"/>
      <c r="DG142" s="245"/>
      <c r="DH142" s="245"/>
      <c r="DI142" s="245"/>
      <c r="DJ142" s="245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IG142" s="8"/>
      <c r="IH142" s="8"/>
      <c r="II142" s="8"/>
      <c r="IJ142" s="8"/>
    </row>
    <row r="143" spans="3:244" ht="12.75"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4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245"/>
      <c r="CD143" s="245"/>
      <c r="CE143" s="245"/>
      <c r="CF143" s="245"/>
      <c r="CG143" s="245"/>
      <c r="CH143" s="245"/>
      <c r="CI143" s="245"/>
      <c r="CJ143" s="245"/>
      <c r="CK143" s="245"/>
      <c r="CL143" s="245"/>
      <c r="CM143" s="245"/>
      <c r="CN143" s="245"/>
      <c r="CO143" s="245"/>
      <c r="CP143" s="245"/>
      <c r="CQ143" s="245"/>
      <c r="CR143" s="245"/>
      <c r="CS143" s="245"/>
      <c r="CT143" s="245"/>
      <c r="CU143" s="245"/>
      <c r="CV143" s="245"/>
      <c r="CW143" s="245"/>
      <c r="CX143" s="245"/>
      <c r="CY143" s="245"/>
      <c r="CZ143" s="245"/>
      <c r="DA143" s="245"/>
      <c r="DB143" s="245"/>
      <c r="DC143" s="245"/>
      <c r="DD143" s="245"/>
      <c r="DE143" s="245"/>
      <c r="DF143" s="245"/>
      <c r="DG143" s="245"/>
      <c r="DH143" s="245"/>
      <c r="DI143" s="245"/>
      <c r="DJ143" s="245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IG143" s="8"/>
      <c r="IH143" s="8"/>
      <c r="II143" s="8"/>
      <c r="IJ143" s="8"/>
    </row>
    <row r="144" spans="3:244" ht="12.75"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4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245"/>
      <c r="CD144" s="245"/>
      <c r="CE144" s="245"/>
      <c r="CF144" s="245"/>
      <c r="CG144" s="245"/>
      <c r="CH144" s="245"/>
      <c r="CI144" s="245"/>
      <c r="CJ144" s="245"/>
      <c r="CK144" s="245"/>
      <c r="CL144" s="245"/>
      <c r="CM144" s="245"/>
      <c r="CN144" s="245"/>
      <c r="CO144" s="245"/>
      <c r="CP144" s="245"/>
      <c r="CQ144" s="245"/>
      <c r="CR144" s="245"/>
      <c r="CS144" s="245"/>
      <c r="CT144" s="245"/>
      <c r="CU144" s="245"/>
      <c r="CV144" s="245"/>
      <c r="CW144" s="245"/>
      <c r="CX144" s="245"/>
      <c r="CY144" s="245"/>
      <c r="CZ144" s="245"/>
      <c r="DA144" s="245"/>
      <c r="DB144" s="245"/>
      <c r="DC144" s="245"/>
      <c r="DD144" s="245"/>
      <c r="DE144" s="245"/>
      <c r="DF144" s="245"/>
      <c r="DG144" s="245"/>
      <c r="DH144" s="245"/>
      <c r="DI144" s="245"/>
      <c r="DJ144" s="245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IG144" s="8"/>
      <c r="IH144" s="8"/>
      <c r="II144" s="8"/>
      <c r="IJ144" s="8"/>
    </row>
    <row r="145" spans="3:244" ht="12.75"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4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245"/>
      <c r="CD145" s="245"/>
      <c r="CE145" s="245"/>
      <c r="CF145" s="245"/>
      <c r="CG145" s="245"/>
      <c r="CH145" s="245"/>
      <c r="CI145" s="245"/>
      <c r="CJ145" s="245"/>
      <c r="CK145" s="245"/>
      <c r="CL145" s="245"/>
      <c r="CM145" s="245"/>
      <c r="CN145" s="245"/>
      <c r="CO145" s="245"/>
      <c r="CP145" s="245"/>
      <c r="CQ145" s="245"/>
      <c r="CR145" s="245"/>
      <c r="CS145" s="245"/>
      <c r="CT145" s="245"/>
      <c r="CU145" s="245"/>
      <c r="CV145" s="245"/>
      <c r="CW145" s="245"/>
      <c r="CX145" s="245"/>
      <c r="CY145" s="245"/>
      <c r="CZ145" s="245"/>
      <c r="DA145" s="245"/>
      <c r="DB145" s="245"/>
      <c r="DC145" s="245"/>
      <c r="DD145" s="245"/>
      <c r="DE145" s="245"/>
      <c r="DF145" s="245"/>
      <c r="DG145" s="245"/>
      <c r="DH145" s="245"/>
      <c r="DI145" s="245"/>
      <c r="DJ145" s="245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IG145" s="8"/>
      <c r="IH145" s="8"/>
      <c r="II145" s="8"/>
      <c r="IJ145" s="8"/>
    </row>
    <row r="146" spans="3:244" ht="12.75"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4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245"/>
      <c r="CD146" s="245"/>
      <c r="CE146" s="245"/>
      <c r="CF146" s="245"/>
      <c r="CG146" s="245"/>
      <c r="CH146" s="245"/>
      <c r="CI146" s="245"/>
      <c r="CJ146" s="245"/>
      <c r="CK146" s="245"/>
      <c r="CL146" s="245"/>
      <c r="CM146" s="245"/>
      <c r="CN146" s="245"/>
      <c r="CO146" s="245"/>
      <c r="CP146" s="245"/>
      <c r="CQ146" s="245"/>
      <c r="CR146" s="245"/>
      <c r="CS146" s="245"/>
      <c r="CT146" s="245"/>
      <c r="CU146" s="245"/>
      <c r="CV146" s="245"/>
      <c r="CW146" s="245"/>
      <c r="CX146" s="245"/>
      <c r="CY146" s="245"/>
      <c r="CZ146" s="245"/>
      <c r="DA146" s="245"/>
      <c r="DB146" s="245"/>
      <c r="DC146" s="245"/>
      <c r="DD146" s="245"/>
      <c r="DE146" s="245"/>
      <c r="DF146" s="245"/>
      <c r="DG146" s="245"/>
      <c r="DH146" s="245"/>
      <c r="DI146" s="245"/>
      <c r="DJ146" s="245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IG146" s="8"/>
      <c r="IH146" s="8"/>
      <c r="II146" s="8"/>
      <c r="IJ146" s="8"/>
    </row>
    <row r="147" spans="3:244" ht="12.75"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4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245"/>
      <c r="CD147" s="245"/>
      <c r="CE147" s="245"/>
      <c r="CF147" s="245"/>
      <c r="CG147" s="245"/>
      <c r="CH147" s="245"/>
      <c r="CI147" s="245"/>
      <c r="CJ147" s="245"/>
      <c r="CK147" s="245"/>
      <c r="CL147" s="245"/>
      <c r="CM147" s="245"/>
      <c r="CN147" s="245"/>
      <c r="CO147" s="245"/>
      <c r="CP147" s="245"/>
      <c r="CQ147" s="245"/>
      <c r="CR147" s="245"/>
      <c r="CS147" s="245"/>
      <c r="CT147" s="245"/>
      <c r="CU147" s="245"/>
      <c r="CV147" s="245"/>
      <c r="CW147" s="245"/>
      <c r="CX147" s="245"/>
      <c r="CY147" s="245"/>
      <c r="CZ147" s="245"/>
      <c r="DA147" s="245"/>
      <c r="DB147" s="245"/>
      <c r="DC147" s="245"/>
      <c r="DD147" s="245"/>
      <c r="DE147" s="245"/>
      <c r="DF147" s="245"/>
      <c r="DG147" s="245"/>
      <c r="DH147" s="245"/>
      <c r="DI147" s="245"/>
      <c r="DJ147" s="245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IG147" s="8"/>
      <c r="IH147" s="8"/>
      <c r="II147" s="8"/>
      <c r="IJ147" s="8"/>
    </row>
    <row r="148" spans="3:244" ht="12.75"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4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245"/>
      <c r="CD148" s="245"/>
      <c r="CE148" s="245"/>
      <c r="CF148" s="245"/>
      <c r="CG148" s="245"/>
      <c r="CH148" s="245"/>
      <c r="CI148" s="245"/>
      <c r="CJ148" s="245"/>
      <c r="CK148" s="245"/>
      <c r="CL148" s="245"/>
      <c r="CM148" s="245"/>
      <c r="CN148" s="245"/>
      <c r="CO148" s="245"/>
      <c r="CP148" s="245"/>
      <c r="CQ148" s="245"/>
      <c r="CR148" s="245"/>
      <c r="CS148" s="245"/>
      <c r="CT148" s="245"/>
      <c r="CU148" s="245"/>
      <c r="CV148" s="245"/>
      <c r="CW148" s="245"/>
      <c r="CX148" s="245"/>
      <c r="CY148" s="245"/>
      <c r="CZ148" s="245"/>
      <c r="DA148" s="245"/>
      <c r="DB148" s="245"/>
      <c r="DC148" s="245"/>
      <c r="DD148" s="245"/>
      <c r="DE148" s="245"/>
      <c r="DF148" s="245"/>
      <c r="DG148" s="245"/>
      <c r="DH148" s="245"/>
      <c r="DI148" s="245"/>
      <c r="DJ148" s="245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IG148" s="8"/>
      <c r="IH148" s="8"/>
      <c r="II148" s="8"/>
      <c r="IJ148" s="8"/>
    </row>
    <row r="149" spans="3:244" ht="12.75"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4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245"/>
      <c r="CD149" s="245"/>
      <c r="CE149" s="245"/>
      <c r="CF149" s="245"/>
      <c r="CG149" s="245"/>
      <c r="CH149" s="245"/>
      <c r="CI149" s="245"/>
      <c r="CJ149" s="245"/>
      <c r="CK149" s="245"/>
      <c r="CL149" s="245"/>
      <c r="CM149" s="245"/>
      <c r="CN149" s="245"/>
      <c r="CO149" s="245"/>
      <c r="CP149" s="245"/>
      <c r="CQ149" s="245"/>
      <c r="CR149" s="245"/>
      <c r="CS149" s="245"/>
      <c r="CT149" s="245"/>
      <c r="CU149" s="245"/>
      <c r="CV149" s="245"/>
      <c r="CW149" s="245"/>
      <c r="CX149" s="245"/>
      <c r="CY149" s="245"/>
      <c r="CZ149" s="245"/>
      <c r="DA149" s="245"/>
      <c r="DB149" s="245"/>
      <c r="DC149" s="245"/>
      <c r="DD149" s="245"/>
      <c r="DE149" s="245"/>
      <c r="DF149" s="245"/>
      <c r="DG149" s="245"/>
      <c r="DH149" s="245"/>
      <c r="DI149" s="245"/>
      <c r="DJ149" s="245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IG149" s="8"/>
      <c r="IH149" s="8"/>
      <c r="II149" s="8"/>
      <c r="IJ149" s="8"/>
    </row>
    <row r="150" spans="3:244" ht="12.75"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4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245"/>
      <c r="CD150" s="245"/>
      <c r="CE150" s="245"/>
      <c r="CF150" s="245"/>
      <c r="CG150" s="245"/>
      <c r="CH150" s="245"/>
      <c r="CI150" s="245"/>
      <c r="CJ150" s="245"/>
      <c r="CK150" s="245"/>
      <c r="CL150" s="245"/>
      <c r="CM150" s="245"/>
      <c r="CN150" s="245"/>
      <c r="CO150" s="245"/>
      <c r="CP150" s="245"/>
      <c r="CQ150" s="245"/>
      <c r="CR150" s="245"/>
      <c r="CS150" s="245"/>
      <c r="CT150" s="245"/>
      <c r="CU150" s="245"/>
      <c r="CV150" s="245"/>
      <c r="CW150" s="245"/>
      <c r="CX150" s="245"/>
      <c r="CY150" s="245"/>
      <c r="CZ150" s="245"/>
      <c r="DA150" s="245"/>
      <c r="DB150" s="245"/>
      <c r="DC150" s="245"/>
      <c r="DD150" s="245"/>
      <c r="DE150" s="245"/>
      <c r="DF150" s="245"/>
      <c r="DG150" s="245"/>
      <c r="DH150" s="245"/>
      <c r="DI150" s="245"/>
      <c r="DJ150" s="245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IG150" s="8"/>
      <c r="IH150" s="8"/>
      <c r="II150" s="8"/>
      <c r="IJ150" s="8"/>
    </row>
    <row r="151" spans="3:244" ht="12.75"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4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245"/>
      <c r="CD151" s="245"/>
      <c r="CE151" s="245"/>
      <c r="CF151" s="245"/>
      <c r="CG151" s="245"/>
      <c r="CH151" s="245"/>
      <c r="CI151" s="245"/>
      <c r="CJ151" s="245"/>
      <c r="CK151" s="245"/>
      <c r="CL151" s="245"/>
      <c r="CM151" s="245"/>
      <c r="CN151" s="245"/>
      <c r="CO151" s="245"/>
      <c r="CP151" s="245"/>
      <c r="CQ151" s="245"/>
      <c r="CR151" s="245"/>
      <c r="CS151" s="245"/>
      <c r="CT151" s="245"/>
      <c r="CU151" s="245"/>
      <c r="CV151" s="245"/>
      <c r="CW151" s="245"/>
      <c r="CX151" s="245"/>
      <c r="CY151" s="245"/>
      <c r="CZ151" s="245"/>
      <c r="DA151" s="245"/>
      <c r="DB151" s="245"/>
      <c r="DC151" s="245"/>
      <c r="DD151" s="245"/>
      <c r="DE151" s="245"/>
      <c r="DF151" s="245"/>
      <c r="DG151" s="245"/>
      <c r="DH151" s="245"/>
      <c r="DI151" s="245"/>
      <c r="DJ151" s="245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IG151" s="8"/>
      <c r="IH151" s="8"/>
      <c r="II151" s="8"/>
      <c r="IJ151" s="8"/>
    </row>
    <row r="152" spans="3:244" ht="12.75"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4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245"/>
      <c r="CD152" s="245"/>
      <c r="CE152" s="245"/>
      <c r="CF152" s="245"/>
      <c r="CG152" s="245"/>
      <c r="CH152" s="245"/>
      <c r="CI152" s="245"/>
      <c r="CJ152" s="245"/>
      <c r="CK152" s="245"/>
      <c r="CL152" s="245"/>
      <c r="CM152" s="245"/>
      <c r="CN152" s="245"/>
      <c r="CO152" s="245"/>
      <c r="CP152" s="245"/>
      <c r="CQ152" s="245"/>
      <c r="CR152" s="245"/>
      <c r="CS152" s="245"/>
      <c r="CT152" s="245"/>
      <c r="CU152" s="245"/>
      <c r="CV152" s="245"/>
      <c r="CW152" s="245"/>
      <c r="CX152" s="245"/>
      <c r="CY152" s="245"/>
      <c r="CZ152" s="245"/>
      <c r="DA152" s="245"/>
      <c r="DB152" s="245"/>
      <c r="DC152" s="245"/>
      <c r="DD152" s="245"/>
      <c r="DE152" s="245"/>
      <c r="DF152" s="245"/>
      <c r="DG152" s="245"/>
      <c r="DH152" s="245"/>
      <c r="DI152" s="245"/>
      <c r="DJ152" s="245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IG152" s="8"/>
      <c r="IH152" s="8"/>
      <c r="II152" s="8"/>
      <c r="IJ152" s="8"/>
    </row>
    <row r="153" spans="3:244" ht="12.75"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4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245"/>
      <c r="CD153" s="245"/>
      <c r="CE153" s="245"/>
      <c r="CF153" s="245"/>
      <c r="CG153" s="245"/>
      <c r="CH153" s="245"/>
      <c r="CI153" s="245"/>
      <c r="CJ153" s="245"/>
      <c r="CK153" s="245"/>
      <c r="CL153" s="245"/>
      <c r="CM153" s="245"/>
      <c r="CN153" s="245"/>
      <c r="CO153" s="245"/>
      <c r="CP153" s="245"/>
      <c r="CQ153" s="245"/>
      <c r="CR153" s="245"/>
      <c r="CS153" s="245"/>
      <c r="CT153" s="245"/>
      <c r="CU153" s="245"/>
      <c r="CV153" s="245"/>
      <c r="CW153" s="245"/>
      <c r="CX153" s="245"/>
      <c r="CY153" s="245"/>
      <c r="CZ153" s="245"/>
      <c r="DA153" s="245"/>
      <c r="DB153" s="245"/>
      <c r="DC153" s="245"/>
      <c r="DD153" s="245"/>
      <c r="DE153" s="245"/>
      <c r="DF153" s="245"/>
      <c r="DG153" s="245"/>
      <c r="DH153" s="245"/>
      <c r="DI153" s="245"/>
      <c r="DJ153" s="245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IG153" s="8"/>
      <c r="IH153" s="8"/>
      <c r="II153" s="8"/>
      <c r="IJ153" s="8"/>
    </row>
    <row r="154" spans="3:244" ht="12.75"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4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245"/>
      <c r="CD154" s="245"/>
      <c r="CE154" s="245"/>
      <c r="CF154" s="245"/>
      <c r="CG154" s="245"/>
      <c r="CH154" s="245"/>
      <c r="CI154" s="245"/>
      <c r="CJ154" s="245"/>
      <c r="CK154" s="245"/>
      <c r="CL154" s="245"/>
      <c r="CM154" s="245"/>
      <c r="CN154" s="245"/>
      <c r="CO154" s="245"/>
      <c r="CP154" s="245"/>
      <c r="CQ154" s="245"/>
      <c r="CR154" s="245"/>
      <c r="CS154" s="245"/>
      <c r="CT154" s="245"/>
      <c r="CU154" s="245"/>
      <c r="CV154" s="245"/>
      <c r="CW154" s="245"/>
      <c r="CX154" s="245"/>
      <c r="CY154" s="245"/>
      <c r="CZ154" s="245"/>
      <c r="DA154" s="245"/>
      <c r="DB154" s="245"/>
      <c r="DC154" s="245"/>
      <c r="DD154" s="245"/>
      <c r="DE154" s="245"/>
      <c r="DF154" s="245"/>
      <c r="DG154" s="245"/>
      <c r="DH154" s="245"/>
      <c r="DI154" s="245"/>
      <c r="DJ154" s="245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IG154" s="8"/>
      <c r="IH154" s="8"/>
      <c r="II154" s="8"/>
      <c r="IJ154" s="8"/>
    </row>
    <row r="155" spans="3:244" ht="12.75"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4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245"/>
      <c r="CD155" s="245"/>
      <c r="CE155" s="245"/>
      <c r="CF155" s="245"/>
      <c r="CG155" s="245"/>
      <c r="CH155" s="245"/>
      <c r="CI155" s="245"/>
      <c r="CJ155" s="245"/>
      <c r="CK155" s="245"/>
      <c r="CL155" s="245"/>
      <c r="CM155" s="245"/>
      <c r="CN155" s="245"/>
      <c r="CO155" s="245"/>
      <c r="CP155" s="245"/>
      <c r="CQ155" s="245"/>
      <c r="CR155" s="245"/>
      <c r="CS155" s="245"/>
      <c r="CT155" s="245"/>
      <c r="CU155" s="245"/>
      <c r="CV155" s="245"/>
      <c r="CW155" s="245"/>
      <c r="CX155" s="245"/>
      <c r="CY155" s="245"/>
      <c r="CZ155" s="245"/>
      <c r="DA155" s="245"/>
      <c r="DB155" s="245"/>
      <c r="DC155" s="245"/>
      <c r="DD155" s="245"/>
      <c r="DE155" s="245"/>
      <c r="DF155" s="245"/>
      <c r="DG155" s="245"/>
      <c r="DH155" s="245"/>
      <c r="DI155" s="245"/>
      <c r="DJ155" s="245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IG155" s="8"/>
      <c r="IH155" s="8"/>
      <c r="II155" s="8"/>
      <c r="IJ155" s="8"/>
    </row>
    <row r="156" spans="3:244" ht="12.75"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4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245"/>
      <c r="CD156" s="245"/>
      <c r="CE156" s="245"/>
      <c r="CF156" s="245"/>
      <c r="CG156" s="245"/>
      <c r="CH156" s="245"/>
      <c r="CI156" s="245"/>
      <c r="CJ156" s="245"/>
      <c r="CK156" s="245"/>
      <c r="CL156" s="245"/>
      <c r="CM156" s="245"/>
      <c r="CN156" s="245"/>
      <c r="CO156" s="245"/>
      <c r="CP156" s="245"/>
      <c r="CQ156" s="245"/>
      <c r="CR156" s="245"/>
      <c r="CS156" s="245"/>
      <c r="CT156" s="245"/>
      <c r="CU156" s="245"/>
      <c r="CV156" s="245"/>
      <c r="CW156" s="245"/>
      <c r="CX156" s="245"/>
      <c r="CY156" s="245"/>
      <c r="CZ156" s="245"/>
      <c r="DA156" s="245"/>
      <c r="DB156" s="245"/>
      <c r="DC156" s="245"/>
      <c r="DD156" s="245"/>
      <c r="DE156" s="245"/>
      <c r="DF156" s="245"/>
      <c r="DG156" s="245"/>
      <c r="DH156" s="245"/>
      <c r="DI156" s="245"/>
      <c r="DJ156" s="245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IG156" s="8"/>
      <c r="IH156" s="8"/>
      <c r="II156" s="8"/>
      <c r="IJ156" s="8"/>
    </row>
    <row r="157" spans="3:244" ht="12.75"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4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245"/>
      <c r="CD157" s="245"/>
      <c r="CE157" s="245"/>
      <c r="CF157" s="245"/>
      <c r="CG157" s="245"/>
      <c r="CH157" s="245"/>
      <c r="CI157" s="245"/>
      <c r="CJ157" s="245"/>
      <c r="CK157" s="245"/>
      <c r="CL157" s="245"/>
      <c r="CM157" s="245"/>
      <c r="CN157" s="245"/>
      <c r="CO157" s="245"/>
      <c r="CP157" s="245"/>
      <c r="CQ157" s="245"/>
      <c r="CR157" s="245"/>
      <c r="CS157" s="245"/>
      <c r="CT157" s="245"/>
      <c r="CU157" s="245"/>
      <c r="CV157" s="245"/>
      <c r="CW157" s="245"/>
      <c r="CX157" s="245"/>
      <c r="CY157" s="245"/>
      <c r="CZ157" s="245"/>
      <c r="DA157" s="245"/>
      <c r="DB157" s="245"/>
      <c r="DC157" s="245"/>
      <c r="DD157" s="245"/>
      <c r="DE157" s="245"/>
      <c r="DF157" s="245"/>
      <c r="DG157" s="245"/>
      <c r="DH157" s="245"/>
      <c r="DI157" s="245"/>
      <c r="DJ157" s="245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IG157" s="8"/>
      <c r="IH157" s="8"/>
      <c r="II157" s="8"/>
      <c r="IJ157" s="8"/>
    </row>
    <row r="158" spans="3:244" ht="12.75"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4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245"/>
      <c r="CD158" s="245"/>
      <c r="CE158" s="245"/>
      <c r="CF158" s="245"/>
      <c r="CG158" s="245"/>
      <c r="CH158" s="245"/>
      <c r="CI158" s="245"/>
      <c r="CJ158" s="245"/>
      <c r="CK158" s="245"/>
      <c r="CL158" s="245"/>
      <c r="CM158" s="245"/>
      <c r="CN158" s="245"/>
      <c r="CO158" s="245"/>
      <c r="CP158" s="245"/>
      <c r="CQ158" s="245"/>
      <c r="CR158" s="245"/>
      <c r="CS158" s="245"/>
      <c r="CT158" s="245"/>
      <c r="CU158" s="245"/>
      <c r="CV158" s="245"/>
      <c r="CW158" s="245"/>
      <c r="CX158" s="245"/>
      <c r="CY158" s="245"/>
      <c r="CZ158" s="245"/>
      <c r="DA158" s="245"/>
      <c r="DB158" s="245"/>
      <c r="DC158" s="245"/>
      <c r="DD158" s="245"/>
      <c r="DE158" s="245"/>
      <c r="DF158" s="245"/>
      <c r="DG158" s="245"/>
      <c r="DH158" s="245"/>
      <c r="DI158" s="245"/>
      <c r="DJ158" s="245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IG158" s="8"/>
      <c r="IH158" s="8"/>
      <c r="II158" s="8"/>
      <c r="IJ158" s="8"/>
    </row>
    <row r="159" spans="3:244" ht="12.75"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4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245"/>
      <c r="CD159" s="245"/>
      <c r="CE159" s="245"/>
      <c r="CF159" s="245"/>
      <c r="CG159" s="245"/>
      <c r="CH159" s="245"/>
      <c r="CI159" s="245"/>
      <c r="CJ159" s="245"/>
      <c r="CK159" s="245"/>
      <c r="CL159" s="245"/>
      <c r="CM159" s="245"/>
      <c r="CN159" s="245"/>
      <c r="CO159" s="245"/>
      <c r="CP159" s="245"/>
      <c r="CQ159" s="245"/>
      <c r="CR159" s="245"/>
      <c r="CS159" s="245"/>
      <c r="CT159" s="245"/>
      <c r="CU159" s="245"/>
      <c r="CV159" s="245"/>
      <c r="CW159" s="245"/>
      <c r="CX159" s="245"/>
      <c r="CY159" s="245"/>
      <c r="CZ159" s="245"/>
      <c r="DA159" s="245"/>
      <c r="DB159" s="245"/>
      <c r="DC159" s="245"/>
      <c r="DD159" s="245"/>
      <c r="DE159" s="245"/>
      <c r="DF159" s="245"/>
      <c r="DG159" s="245"/>
      <c r="DH159" s="245"/>
      <c r="DI159" s="245"/>
      <c r="DJ159" s="245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IG159" s="8"/>
      <c r="IH159" s="8"/>
      <c r="II159" s="8"/>
      <c r="IJ159" s="8"/>
    </row>
    <row r="160" spans="3:244" ht="12.75"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4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245"/>
      <c r="CD160" s="245"/>
      <c r="CE160" s="245"/>
      <c r="CF160" s="245"/>
      <c r="CG160" s="245"/>
      <c r="CH160" s="245"/>
      <c r="CI160" s="245"/>
      <c r="CJ160" s="245"/>
      <c r="CK160" s="245"/>
      <c r="CL160" s="245"/>
      <c r="CM160" s="245"/>
      <c r="CN160" s="245"/>
      <c r="CO160" s="245"/>
      <c r="CP160" s="245"/>
      <c r="CQ160" s="245"/>
      <c r="CR160" s="245"/>
      <c r="CS160" s="245"/>
      <c r="CT160" s="245"/>
      <c r="CU160" s="245"/>
      <c r="CV160" s="245"/>
      <c r="CW160" s="245"/>
      <c r="CX160" s="245"/>
      <c r="CY160" s="245"/>
      <c r="CZ160" s="245"/>
      <c r="DA160" s="245"/>
      <c r="DB160" s="245"/>
      <c r="DC160" s="245"/>
      <c r="DD160" s="245"/>
      <c r="DE160" s="245"/>
      <c r="DF160" s="245"/>
      <c r="DG160" s="245"/>
      <c r="DH160" s="245"/>
      <c r="DI160" s="245"/>
      <c r="DJ160" s="245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IG160" s="8"/>
      <c r="IH160" s="8"/>
      <c r="II160" s="8"/>
      <c r="IJ160" s="8"/>
    </row>
    <row r="161" spans="3:244" ht="12.75"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4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245"/>
      <c r="CD161" s="245"/>
      <c r="CE161" s="245"/>
      <c r="CF161" s="245"/>
      <c r="CG161" s="245"/>
      <c r="CH161" s="245"/>
      <c r="CI161" s="245"/>
      <c r="CJ161" s="245"/>
      <c r="CK161" s="245"/>
      <c r="CL161" s="245"/>
      <c r="CM161" s="245"/>
      <c r="CN161" s="245"/>
      <c r="CO161" s="245"/>
      <c r="CP161" s="245"/>
      <c r="CQ161" s="245"/>
      <c r="CR161" s="245"/>
      <c r="CS161" s="245"/>
      <c r="CT161" s="245"/>
      <c r="CU161" s="245"/>
      <c r="CV161" s="245"/>
      <c r="CW161" s="245"/>
      <c r="CX161" s="245"/>
      <c r="CY161" s="245"/>
      <c r="CZ161" s="245"/>
      <c r="DA161" s="245"/>
      <c r="DB161" s="245"/>
      <c r="DC161" s="245"/>
      <c r="DD161" s="245"/>
      <c r="DE161" s="245"/>
      <c r="DF161" s="245"/>
      <c r="DG161" s="245"/>
      <c r="DH161" s="245"/>
      <c r="DI161" s="245"/>
      <c r="DJ161" s="245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IG161" s="8"/>
      <c r="IH161" s="8"/>
      <c r="II161" s="8"/>
      <c r="IJ161" s="8"/>
    </row>
    <row r="162" spans="3:244" ht="12.75"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4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245"/>
      <c r="CD162" s="245"/>
      <c r="CE162" s="245"/>
      <c r="CF162" s="245"/>
      <c r="CG162" s="245"/>
      <c r="CH162" s="245"/>
      <c r="CI162" s="245"/>
      <c r="CJ162" s="245"/>
      <c r="CK162" s="245"/>
      <c r="CL162" s="245"/>
      <c r="CM162" s="245"/>
      <c r="CN162" s="245"/>
      <c r="CO162" s="245"/>
      <c r="CP162" s="245"/>
      <c r="CQ162" s="245"/>
      <c r="CR162" s="245"/>
      <c r="CS162" s="245"/>
      <c r="CT162" s="245"/>
      <c r="CU162" s="245"/>
      <c r="CV162" s="245"/>
      <c r="CW162" s="245"/>
      <c r="CX162" s="245"/>
      <c r="CY162" s="245"/>
      <c r="CZ162" s="245"/>
      <c r="DA162" s="245"/>
      <c r="DB162" s="245"/>
      <c r="DC162" s="245"/>
      <c r="DD162" s="245"/>
      <c r="DE162" s="245"/>
      <c r="DF162" s="245"/>
      <c r="DG162" s="245"/>
      <c r="DH162" s="245"/>
      <c r="DI162" s="245"/>
      <c r="DJ162" s="245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IG162" s="8"/>
      <c r="IH162" s="8"/>
      <c r="II162" s="8"/>
      <c r="IJ162" s="8"/>
    </row>
    <row r="163" spans="3:244" ht="12.75"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4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245"/>
      <c r="CD163" s="245"/>
      <c r="CE163" s="245"/>
      <c r="CF163" s="245"/>
      <c r="CG163" s="245"/>
      <c r="CH163" s="245"/>
      <c r="CI163" s="245"/>
      <c r="CJ163" s="245"/>
      <c r="CK163" s="245"/>
      <c r="CL163" s="245"/>
      <c r="CM163" s="245"/>
      <c r="CN163" s="245"/>
      <c r="CO163" s="245"/>
      <c r="CP163" s="245"/>
      <c r="CQ163" s="245"/>
      <c r="CR163" s="245"/>
      <c r="CS163" s="245"/>
      <c r="CT163" s="245"/>
      <c r="CU163" s="245"/>
      <c r="CV163" s="245"/>
      <c r="CW163" s="245"/>
      <c r="CX163" s="245"/>
      <c r="CY163" s="245"/>
      <c r="CZ163" s="245"/>
      <c r="DA163" s="245"/>
      <c r="DB163" s="245"/>
      <c r="DC163" s="245"/>
      <c r="DD163" s="245"/>
      <c r="DE163" s="245"/>
      <c r="DF163" s="245"/>
      <c r="DG163" s="245"/>
      <c r="DH163" s="245"/>
      <c r="DI163" s="245"/>
      <c r="DJ163" s="245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IG163" s="8"/>
      <c r="IH163" s="8"/>
      <c r="II163" s="8"/>
      <c r="IJ163" s="8"/>
    </row>
    <row r="164" spans="3:244" ht="12.75"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4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245"/>
      <c r="CD164" s="245"/>
      <c r="CE164" s="245"/>
      <c r="CF164" s="245"/>
      <c r="CG164" s="245"/>
      <c r="CH164" s="245"/>
      <c r="CI164" s="245"/>
      <c r="CJ164" s="245"/>
      <c r="CK164" s="245"/>
      <c r="CL164" s="245"/>
      <c r="CM164" s="245"/>
      <c r="CN164" s="245"/>
      <c r="CO164" s="245"/>
      <c r="CP164" s="245"/>
      <c r="CQ164" s="245"/>
      <c r="CR164" s="245"/>
      <c r="CS164" s="245"/>
      <c r="CT164" s="245"/>
      <c r="CU164" s="245"/>
      <c r="CV164" s="245"/>
      <c r="CW164" s="245"/>
      <c r="CX164" s="245"/>
      <c r="CY164" s="245"/>
      <c r="CZ164" s="245"/>
      <c r="DA164" s="245"/>
      <c r="DB164" s="245"/>
      <c r="DC164" s="245"/>
      <c r="DD164" s="245"/>
      <c r="DE164" s="245"/>
      <c r="DF164" s="245"/>
      <c r="DG164" s="245"/>
      <c r="DH164" s="245"/>
      <c r="DI164" s="245"/>
      <c r="DJ164" s="245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IG164" s="8"/>
      <c r="IH164" s="8"/>
      <c r="II164" s="8"/>
      <c r="IJ164" s="8"/>
    </row>
    <row r="165" spans="3:244" ht="12.75"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4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245"/>
      <c r="CD165" s="245"/>
      <c r="CE165" s="245"/>
      <c r="CF165" s="245"/>
      <c r="CG165" s="245"/>
      <c r="CH165" s="245"/>
      <c r="CI165" s="245"/>
      <c r="CJ165" s="245"/>
      <c r="CK165" s="245"/>
      <c r="CL165" s="245"/>
      <c r="CM165" s="245"/>
      <c r="CN165" s="245"/>
      <c r="CO165" s="245"/>
      <c r="CP165" s="245"/>
      <c r="CQ165" s="245"/>
      <c r="CR165" s="245"/>
      <c r="CS165" s="245"/>
      <c r="CT165" s="245"/>
      <c r="CU165" s="245"/>
      <c r="CV165" s="245"/>
      <c r="CW165" s="245"/>
      <c r="CX165" s="245"/>
      <c r="CY165" s="245"/>
      <c r="CZ165" s="245"/>
      <c r="DA165" s="245"/>
      <c r="DB165" s="245"/>
      <c r="DC165" s="245"/>
      <c r="DD165" s="245"/>
      <c r="DE165" s="245"/>
      <c r="DF165" s="245"/>
      <c r="DG165" s="245"/>
      <c r="DH165" s="245"/>
      <c r="DI165" s="245"/>
      <c r="DJ165" s="245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IG165" s="8"/>
      <c r="IH165" s="8"/>
      <c r="II165" s="8"/>
      <c r="IJ165" s="8"/>
    </row>
    <row r="166" spans="3:244" ht="12.75"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4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245"/>
      <c r="CD166" s="245"/>
      <c r="CE166" s="245"/>
      <c r="CF166" s="245"/>
      <c r="CG166" s="245"/>
      <c r="CH166" s="245"/>
      <c r="CI166" s="245"/>
      <c r="CJ166" s="245"/>
      <c r="CK166" s="245"/>
      <c r="CL166" s="245"/>
      <c r="CM166" s="245"/>
      <c r="CN166" s="245"/>
      <c r="CO166" s="245"/>
      <c r="CP166" s="245"/>
      <c r="CQ166" s="245"/>
      <c r="CR166" s="245"/>
      <c r="CS166" s="245"/>
      <c r="CT166" s="245"/>
      <c r="CU166" s="245"/>
      <c r="CV166" s="245"/>
      <c r="CW166" s="245"/>
      <c r="CX166" s="245"/>
      <c r="CY166" s="245"/>
      <c r="CZ166" s="245"/>
      <c r="DA166" s="245"/>
      <c r="DB166" s="245"/>
      <c r="DC166" s="245"/>
      <c r="DD166" s="245"/>
      <c r="DE166" s="245"/>
      <c r="DF166" s="245"/>
      <c r="DG166" s="245"/>
      <c r="DH166" s="245"/>
      <c r="DI166" s="245"/>
      <c r="DJ166" s="245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IG166" s="8"/>
      <c r="IH166" s="8"/>
      <c r="II166" s="8"/>
      <c r="IJ166" s="8"/>
    </row>
    <row r="167" spans="3:244" ht="12.75"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4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245"/>
      <c r="CD167" s="245"/>
      <c r="CE167" s="245"/>
      <c r="CF167" s="245"/>
      <c r="CG167" s="245"/>
      <c r="CH167" s="245"/>
      <c r="CI167" s="245"/>
      <c r="CJ167" s="245"/>
      <c r="CK167" s="245"/>
      <c r="CL167" s="245"/>
      <c r="CM167" s="245"/>
      <c r="CN167" s="245"/>
      <c r="CO167" s="245"/>
      <c r="CP167" s="245"/>
      <c r="CQ167" s="245"/>
      <c r="CR167" s="245"/>
      <c r="CS167" s="245"/>
      <c r="CT167" s="245"/>
      <c r="CU167" s="245"/>
      <c r="CV167" s="245"/>
      <c r="CW167" s="245"/>
      <c r="CX167" s="245"/>
      <c r="CY167" s="245"/>
      <c r="CZ167" s="245"/>
      <c r="DA167" s="245"/>
      <c r="DB167" s="245"/>
      <c r="DC167" s="245"/>
      <c r="DD167" s="245"/>
      <c r="DE167" s="245"/>
      <c r="DF167" s="245"/>
      <c r="DG167" s="245"/>
      <c r="DH167" s="245"/>
      <c r="DI167" s="245"/>
      <c r="DJ167" s="245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IG167" s="8"/>
      <c r="IH167" s="8"/>
      <c r="II167" s="8"/>
      <c r="IJ167" s="8"/>
    </row>
    <row r="168" spans="3:244" ht="12.75"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4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245"/>
      <c r="CD168" s="245"/>
      <c r="CE168" s="245"/>
      <c r="CF168" s="245"/>
      <c r="CG168" s="245"/>
      <c r="CH168" s="245"/>
      <c r="CI168" s="245"/>
      <c r="CJ168" s="245"/>
      <c r="CK168" s="245"/>
      <c r="CL168" s="245"/>
      <c r="CM168" s="245"/>
      <c r="CN168" s="245"/>
      <c r="CO168" s="245"/>
      <c r="CP168" s="245"/>
      <c r="CQ168" s="245"/>
      <c r="CR168" s="245"/>
      <c r="CS168" s="245"/>
      <c r="CT168" s="245"/>
      <c r="CU168" s="245"/>
      <c r="CV168" s="245"/>
      <c r="CW168" s="245"/>
      <c r="CX168" s="245"/>
      <c r="CY168" s="245"/>
      <c r="CZ168" s="245"/>
      <c r="DA168" s="245"/>
      <c r="DB168" s="245"/>
      <c r="DC168" s="245"/>
      <c r="DD168" s="245"/>
      <c r="DE168" s="245"/>
      <c r="DF168" s="245"/>
      <c r="DG168" s="245"/>
      <c r="DH168" s="245"/>
      <c r="DI168" s="245"/>
      <c r="DJ168" s="245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IG168" s="8"/>
      <c r="IH168" s="8"/>
      <c r="II168" s="8"/>
      <c r="IJ168" s="8"/>
    </row>
    <row r="169" spans="3:244" ht="12.75"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4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245"/>
      <c r="CD169" s="245"/>
      <c r="CE169" s="245"/>
      <c r="CF169" s="245"/>
      <c r="CG169" s="245"/>
      <c r="CH169" s="245"/>
      <c r="CI169" s="245"/>
      <c r="CJ169" s="245"/>
      <c r="CK169" s="245"/>
      <c r="CL169" s="245"/>
      <c r="CM169" s="245"/>
      <c r="CN169" s="245"/>
      <c r="CO169" s="245"/>
      <c r="CP169" s="245"/>
      <c r="CQ169" s="245"/>
      <c r="CR169" s="245"/>
      <c r="CS169" s="245"/>
      <c r="CT169" s="245"/>
      <c r="CU169" s="245"/>
      <c r="CV169" s="245"/>
      <c r="CW169" s="245"/>
      <c r="CX169" s="245"/>
      <c r="CY169" s="245"/>
      <c r="CZ169" s="245"/>
      <c r="DA169" s="245"/>
      <c r="DB169" s="245"/>
      <c r="DC169" s="245"/>
      <c r="DD169" s="245"/>
      <c r="DE169" s="245"/>
      <c r="DF169" s="245"/>
      <c r="DG169" s="245"/>
      <c r="DH169" s="245"/>
      <c r="DI169" s="245"/>
      <c r="DJ169" s="245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IG169" s="8"/>
      <c r="IH169" s="8"/>
      <c r="II169" s="8"/>
      <c r="IJ169" s="8"/>
    </row>
    <row r="170" spans="3:244" ht="12.75"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4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245"/>
      <c r="CD170" s="245"/>
      <c r="CE170" s="245"/>
      <c r="CF170" s="245"/>
      <c r="CG170" s="245"/>
      <c r="CH170" s="245"/>
      <c r="CI170" s="245"/>
      <c r="CJ170" s="245"/>
      <c r="CK170" s="245"/>
      <c r="CL170" s="245"/>
      <c r="CM170" s="245"/>
      <c r="CN170" s="245"/>
      <c r="CO170" s="245"/>
      <c r="CP170" s="245"/>
      <c r="CQ170" s="245"/>
      <c r="CR170" s="245"/>
      <c r="CS170" s="245"/>
      <c r="CT170" s="245"/>
      <c r="CU170" s="245"/>
      <c r="CV170" s="245"/>
      <c r="CW170" s="245"/>
      <c r="CX170" s="245"/>
      <c r="CY170" s="245"/>
      <c r="CZ170" s="245"/>
      <c r="DA170" s="245"/>
      <c r="DB170" s="245"/>
      <c r="DC170" s="245"/>
      <c r="DD170" s="245"/>
      <c r="DE170" s="245"/>
      <c r="DF170" s="245"/>
      <c r="DG170" s="245"/>
      <c r="DH170" s="245"/>
      <c r="DI170" s="245"/>
      <c r="DJ170" s="245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IG170" s="8"/>
      <c r="IH170" s="8"/>
      <c r="II170" s="8"/>
      <c r="IJ170" s="8"/>
    </row>
    <row r="171" spans="3:244" ht="12.75"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4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245"/>
      <c r="CD171" s="245"/>
      <c r="CE171" s="245"/>
      <c r="CF171" s="245"/>
      <c r="CG171" s="245"/>
      <c r="CH171" s="245"/>
      <c r="CI171" s="245"/>
      <c r="CJ171" s="245"/>
      <c r="CK171" s="245"/>
      <c r="CL171" s="245"/>
      <c r="CM171" s="245"/>
      <c r="CN171" s="245"/>
      <c r="CO171" s="245"/>
      <c r="CP171" s="245"/>
      <c r="CQ171" s="245"/>
      <c r="CR171" s="245"/>
      <c r="CS171" s="245"/>
      <c r="CT171" s="245"/>
      <c r="CU171" s="245"/>
      <c r="CV171" s="245"/>
      <c r="CW171" s="245"/>
      <c r="CX171" s="245"/>
      <c r="CY171" s="245"/>
      <c r="CZ171" s="245"/>
      <c r="DA171" s="245"/>
      <c r="DB171" s="245"/>
      <c r="DC171" s="245"/>
      <c r="DD171" s="245"/>
      <c r="DE171" s="245"/>
      <c r="DF171" s="245"/>
      <c r="DG171" s="245"/>
      <c r="DH171" s="245"/>
      <c r="DI171" s="245"/>
      <c r="DJ171" s="245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IG171" s="8"/>
      <c r="IH171" s="8"/>
      <c r="II171" s="8"/>
      <c r="IJ171" s="8"/>
    </row>
    <row r="172" spans="3:244" ht="12.75"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4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245"/>
      <c r="CD172" s="245"/>
      <c r="CE172" s="245"/>
      <c r="CF172" s="245"/>
      <c r="CG172" s="245"/>
      <c r="CH172" s="245"/>
      <c r="CI172" s="245"/>
      <c r="CJ172" s="245"/>
      <c r="CK172" s="245"/>
      <c r="CL172" s="245"/>
      <c r="CM172" s="245"/>
      <c r="CN172" s="245"/>
      <c r="CO172" s="245"/>
      <c r="CP172" s="245"/>
      <c r="CQ172" s="245"/>
      <c r="CR172" s="245"/>
      <c r="CS172" s="245"/>
      <c r="CT172" s="245"/>
      <c r="CU172" s="245"/>
      <c r="CV172" s="245"/>
      <c r="CW172" s="245"/>
      <c r="CX172" s="245"/>
      <c r="CY172" s="245"/>
      <c r="CZ172" s="245"/>
      <c r="DA172" s="245"/>
      <c r="DB172" s="245"/>
      <c r="DC172" s="245"/>
      <c r="DD172" s="245"/>
      <c r="DE172" s="245"/>
      <c r="DF172" s="245"/>
      <c r="DG172" s="245"/>
      <c r="DH172" s="245"/>
      <c r="DI172" s="245"/>
      <c r="DJ172" s="245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IG172" s="8"/>
      <c r="IH172" s="8"/>
      <c r="II172" s="8"/>
      <c r="IJ172" s="8"/>
    </row>
    <row r="173" spans="3:244" ht="12.75"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4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245"/>
      <c r="CD173" s="245"/>
      <c r="CE173" s="245"/>
      <c r="CF173" s="245"/>
      <c r="CG173" s="245"/>
      <c r="CH173" s="245"/>
      <c r="CI173" s="245"/>
      <c r="CJ173" s="245"/>
      <c r="CK173" s="245"/>
      <c r="CL173" s="245"/>
      <c r="CM173" s="245"/>
      <c r="CN173" s="245"/>
      <c r="CO173" s="245"/>
      <c r="CP173" s="245"/>
      <c r="CQ173" s="245"/>
      <c r="CR173" s="245"/>
      <c r="CS173" s="245"/>
      <c r="CT173" s="245"/>
      <c r="CU173" s="245"/>
      <c r="CV173" s="245"/>
      <c r="CW173" s="245"/>
      <c r="CX173" s="245"/>
      <c r="CY173" s="245"/>
      <c r="CZ173" s="245"/>
      <c r="DA173" s="245"/>
      <c r="DB173" s="245"/>
      <c r="DC173" s="245"/>
      <c r="DD173" s="245"/>
      <c r="DE173" s="245"/>
      <c r="DF173" s="245"/>
      <c r="DG173" s="245"/>
      <c r="DH173" s="245"/>
      <c r="DI173" s="245"/>
      <c r="DJ173" s="245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IG173" s="8"/>
      <c r="IH173" s="8"/>
      <c r="II173" s="8"/>
      <c r="IJ173" s="8"/>
    </row>
    <row r="174" spans="3:244" ht="12.75"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4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245"/>
      <c r="CD174" s="245"/>
      <c r="CE174" s="245"/>
      <c r="CF174" s="245"/>
      <c r="CG174" s="245"/>
      <c r="CH174" s="245"/>
      <c r="CI174" s="245"/>
      <c r="CJ174" s="245"/>
      <c r="CK174" s="245"/>
      <c r="CL174" s="245"/>
      <c r="CM174" s="245"/>
      <c r="CN174" s="245"/>
      <c r="CO174" s="245"/>
      <c r="CP174" s="245"/>
      <c r="CQ174" s="245"/>
      <c r="CR174" s="245"/>
      <c r="CS174" s="245"/>
      <c r="CT174" s="245"/>
      <c r="CU174" s="245"/>
      <c r="CV174" s="245"/>
      <c r="CW174" s="245"/>
      <c r="CX174" s="245"/>
      <c r="CY174" s="245"/>
      <c r="CZ174" s="245"/>
      <c r="DA174" s="245"/>
      <c r="DB174" s="245"/>
      <c r="DC174" s="245"/>
      <c r="DD174" s="245"/>
      <c r="DE174" s="245"/>
      <c r="DF174" s="245"/>
      <c r="DG174" s="245"/>
      <c r="DH174" s="245"/>
      <c r="DI174" s="245"/>
      <c r="DJ174" s="245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IG174" s="8"/>
      <c r="IH174" s="8"/>
      <c r="II174" s="8"/>
      <c r="IJ174" s="8"/>
    </row>
    <row r="175" spans="3:244" ht="12.75"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4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245"/>
      <c r="CD175" s="245"/>
      <c r="CE175" s="245"/>
      <c r="CF175" s="245"/>
      <c r="CG175" s="245"/>
      <c r="CH175" s="245"/>
      <c r="CI175" s="245"/>
      <c r="CJ175" s="245"/>
      <c r="CK175" s="245"/>
      <c r="CL175" s="245"/>
      <c r="CM175" s="245"/>
      <c r="CN175" s="245"/>
      <c r="CO175" s="245"/>
      <c r="CP175" s="245"/>
      <c r="CQ175" s="245"/>
      <c r="CR175" s="245"/>
      <c r="CS175" s="245"/>
      <c r="CT175" s="245"/>
      <c r="CU175" s="245"/>
      <c r="CV175" s="245"/>
      <c r="CW175" s="245"/>
      <c r="CX175" s="245"/>
      <c r="CY175" s="245"/>
      <c r="CZ175" s="245"/>
      <c r="DA175" s="245"/>
      <c r="DB175" s="245"/>
      <c r="DC175" s="245"/>
      <c r="DD175" s="245"/>
      <c r="DE175" s="245"/>
      <c r="DF175" s="245"/>
      <c r="DG175" s="245"/>
      <c r="DH175" s="245"/>
      <c r="DI175" s="245"/>
      <c r="DJ175" s="245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IG175" s="8"/>
      <c r="IH175" s="8"/>
      <c r="II175" s="8"/>
      <c r="IJ175" s="8"/>
    </row>
    <row r="176" spans="3:244" ht="12.75"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4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245"/>
      <c r="CD176" s="245"/>
      <c r="CE176" s="245"/>
      <c r="CF176" s="245"/>
      <c r="CG176" s="245"/>
      <c r="CH176" s="245"/>
      <c r="CI176" s="245"/>
      <c r="CJ176" s="245"/>
      <c r="CK176" s="245"/>
      <c r="CL176" s="245"/>
      <c r="CM176" s="245"/>
      <c r="CN176" s="245"/>
      <c r="CO176" s="245"/>
      <c r="CP176" s="245"/>
      <c r="CQ176" s="245"/>
      <c r="CR176" s="245"/>
      <c r="CS176" s="245"/>
      <c r="CT176" s="245"/>
      <c r="CU176" s="245"/>
      <c r="CV176" s="245"/>
      <c r="CW176" s="245"/>
      <c r="CX176" s="245"/>
      <c r="CY176" s="245"/>
      <c r="CZ176" s="245"/>
      <c r="DA176" s="245"/>
      <c r="DB176" s="245"/>
      <c r="DC176" s="245"/>
      <c r="DD176" s="245"/>
      <c r="DE176" s="245"/>
      <c r="DF176" s="245"/>
      <c r="DG176" s="245"/>
      <c r="DH176" s="245"/>
      <c r="DI176" s="245"/>
      <c r="DJ176" s="245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IG176" s="8"/>
      <c r="IH176" s="8"/>
      <c r="II176" s="8"/>
      <c r="IJ176" s="8"/>
    </row>
    <row r="177" spans="3:244" ht="12.75"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4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245"/>
      <c r="CD177" s="245"/>
      <c r="CE177" s="245"/>
      <c r="CF177" s="245"/>
      <c r="CG177" s="245"/>
      <c r="CH177" s="245"/>
      <c r="CI177" s="245"/>
      <c r="CJ177" s="245"/>
      <c r="CK177" s="245"/>
      <c r="CL177" s="245"/>
      <c r="CM177" s="245"/>
      <c r="CN177" s="245"/>
      <c r="CO177" s="245"/>
      <c r="CP177" s="245"/>
      <c r="CQ177" s="245"/>
      <c r="CR177" s="245"/>
      <c r="CS177" s="245"/>
      <c r="CT177" s="245"/>
      <c r="CU177" s="245"/>
      <c r="CV177" s="245"/>
      <c r="CW177" s="245"/>
      <c r="CX177" s="245"/>
      <c r="CY177" s="245"/>
      <c r="CZ177" s="245"/>
      <c r="DA177" s="245"/>
      <c r="DB177" s="245"/>
      <c r="DC177" s="245"/>
      <c r="DD177" s="245"/>
      <c r="DE177" s="245"/>
      <c r="DF177" s="245"/>
      <c r="DG177" s="245"/>
      <c r="DH177" s="245"/>
      <c r="DI177" s="245"/>
      <c r="DJ177" s="245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IG177" s="8"/>
      <c r="IH177" s="8"/>
      <c r="II177" s="8"/>
      <c r="IJ177" s="8"/>
    </row>
    <row r="178" spans="3:244" ht="12.75"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4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245"/>
      <c r="CD178" s="245"/>
      <c r="CE178" s="245"/>
      <c r="CF178" s="245"/>
      <c r="CG178" s="245"/>
      <c r="CH178" s="245"/>
      <c r="CI178" s="245"/>
      <c r="CJ178" s="245"/>
      <c r="CK178" s="245"/>
      <c r="CL178" s="245"/>
      <c r="CM178" s="245"/>
      <c r="CN178" s="245"/>
      <c r="CO178" s="245"/>
      <c r="CP178" s="245"/>
      <c r="CQ178" s="245"/>
      <c r="CR178" s="245"/>
      <c r="CS178" s="245"/>
      <c r="CT178" s="245"/>
      <c r="CU178" s="245"/>
      <c r="CV178" s="245"/>
      <c r="CW178" s="245"/>
      <c r="CX178" s="245"/>
      <c r="CY178" s="245"/>
      <c r="CZ178" s="245"/>
      <c r="DA178" s="245"/>
      <c r="DB178" s="245"/>
      <c r="DC178" s="245"/>
      <c r="DD178" s="245"/>
      <c r="DE178" s="245"/>
      <c r="DF178" s="245"/>
      <c r="DG178" s="245"/>
      <c r="DH178" s="245"/>
      <c r="DI178" s="245"/>
      <c r="DJ178" s="245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IG178" s="8"/>
      <c r="IH178" s="8"/>
      <c r="II178" s="8"/>
      <c r="IJ178" s="8"/>
    </row>
    <row r="179" spans="3:244" ht="12.75"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4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245"/>
      <c r="CD179" s="245"/>
      <c r="CE179" s="245"/>
      <c r="CF179" s="245"/>
      <c r="CG179" s="245"/>
      <c r="CH179" s="245"/>
      <c r="CI179" s="245"/>
      <c r="CJ179" s="245"/>
      <c r="CK179" s="245"/>
      <c r="CL179" s="245"/>
      <c r="CM179" s="245"/>
      <c r="CN179" s="245"/>
      <c r="CO179" s="245"/>
      <c r="CP179" s="245"/>
      <c r="CQ179" s="245"/>
      <c r="CR179" s="245"/>
      <c r="CS179" s="245"/>
      <c r="CT179" s="245"/>
      <c r="CU179" s="245"/>
      <c r="CV179" s="245"/>
      <c r="CW179" s="245"/>
      <c r="CX179" s="245"/>
      <c r="CY179" s="245"/>
      <c r="CZ179" s="245"/>
      <c r="DA179" s="245"/>
      <c r="DB179" s="245"/>
      <c r="DC179" s="245"/>
      <c r="DD179" s="245"/>
      <c r="DE179" s="245"/>
      <c r="DF179" s="245"/>
      <c r="DG179" s="245"/>
      <c r="DH179" s="245"/>
      <c r="DI179" s="245"/>
      <c r="DJ179" s="245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IG179" s="8"/>
      <c r="IH179" s="8"/>
      <c r="II179" s="8"/>
      <c r="IJ179" s="8"/>
    </row>
    <row r="180" spans="3:244" ht="12.75"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4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245"/>
      <c r="CD180" s="245"/>
      <c r="CE180" s="245"/>
      <c r="CF180" s="245"/>
      <c r="CG180" s="245"/>
      <c r="CH180" s="245"/>
      <c r="CI180" s="245"/>
      <c r="CJ180" s="245"/>
      <c r="CK180" s="245"/>
      <c r="CL180" s="245"/>
      <c r="CM180" s="245"/>
      <c r="CN180" s="245"/>
      <c r="CO180" s="245"/>
      <c r="CP180" s="245"/>
      <c r="CQ180" s="245"/>
      <c r="CR180" s="245"/>
      <c r="CS180" s="245"/>
      <c r="CT180" s="245"/>
      <c r="CU180" s="245"/>
      <c r="CV180" s="245"/>
      <c r="CW180" s="245"/>
      <c r="CX180" s="245"/>
      <c r="CY180" s="245"/>
      <c r="CZ180" s="245"/>
      <c r="DA180" s="245"/>
      <c r="DB180" s="245"/>
      <c r="DC180" s="245"/>
      <c r="DD180" s="245"/>
      <c r="DE180" s="245"/>
      <c r="DF180" s="245"/>
      <c r="DG180" s="245"/>
      <c r="DH180" s="245"/>
      <c r="DI180" s="245"/>
      <c r="DJ180" s="245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IG180" s="8"/>
      <c r="IH180" s="8"/>
      <c r="II180" s="8"/>
      <c r="IJ180" s="8"/>
    </row>
    <row r="181" spans="3:244" ht="12.75"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4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245"/>
      <c r="CD181" s="245"/>
      <c r="CE181" s="245"/>
      <c r="CF181" s="245"/>
      <c r="CG181" s="245"/>
      <c r="CH181" s="245"/>
      <c r="CI181" s="245"/>
      <c r="CJ181" s="245"/>
      <c r="CK181" s="245"/>
      <c r="CL181" s="245"/>
      <c r="CM181" s="245"/>
      <c r="CN181" s="245"/>
      <c r="CO181" s="245"/>
      <c r="CP181" s="245"/>
      <c r="CQ181" s="245"/>
      <c r="CR181" s="245"/>
      <c r="CS181" s="245"/>
      <c r="CT181" s="245"/>
      <c r="CU181" s="245"/>
      <c r="CV181" s="245"/>
      <c r="CW181" s="245"/>
      <c r="CX181" s="245"/>
      <c r="CY181" s="245"/>
      <c r="CZ181" s="245"/>
      <c r="DA181" s="245"/>
      <c r="DB181" s="245"/>
      <c r="DC181" s="245"/>
      <c r="DD181" s="245"/>
      <c r="DE181" s="245"/>
      <c r="DF181" s="245"/>
      <c r="DG181" s="245"/>
      <c r="DH181" s="245"/>
      <c r="DI181" s="245"/>
      <c r="DJ181" s="245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IG181" s="8"/>
      <c r="IH181" s="8"/>
      <c r="II181" s="8"/>
      <c r="IJ181" s="8"/>
    </row>
    <row r="182" spans="3:244" ht="12.75"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4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245"/>
      <c r="CD182" s="245"/>
      <c r="CE182" s="245"/>
      <c r="CF182" s="245"/>
      <c r="CG182" s="245"/>
      <c r="CH182" s="245"/>
      <c r="CI182" s="245"/>
      <c r="CJ182" s="245"/>
      <c r="CK182" s="245"/>
      <c r="CL182" s="245"/>
      <c r="CM182" s="245"/>
      <c r="CN182" s="245"/>
      <c r="CO182" s="245"/>
      <c r="CP182" s="245"/>
      <c r="CQ182" s="245"/>
      <c r="CR182" s="245"/>
      <c r="CS182" s="245"/>
      <c r="CT182" s="245"/>
      <c r="CU182" s="245"/>
      <c r="CV182" s="245"/>
      <c r="CW182" s="245"/>
      <c r="CX182" s="245"/>
      <c r="CY182" s="245"/>
      <c r="CZ182" s="245"/>
      <c r="DA182" s="245"/>
      <c r="DB182" s="245"/>
      <c r="DC182" s="245"/>
      <c r="DD182" s="245"/>
      <c r="DE182" s="245"/>
      <c r="DF182" s="245"/>
      <c r="DG182" s="245"/>
      <c r="DH182" s="245"/>
      <c r="DI182" s="245"/>
      <c r="DJ182" s="245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IG182" s="8"/>
      <c r="IH182" s="8"/>
      <c r="II182" s="8"/>
      <c r="IJ182" s="8"/>
    </row>
    <row r="183" spans="3:244" ht="12.75"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4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245"/>
      <c r="CD183" s="245"/>
      <c r="CE183" s="245"/>
      <c r="CF183" s="245"/>
      <c r="CG183" s="245"/>
      <c r="CH183" s="245"/>
      <c r="CI183" s="245"/>
      <c r="CJ183" s="245"/>
      <c r="CK183" s="245"/>
      <c r="CL183" s="245"/>
      <c r="CM183" s="245"/>
      <c r="CN183" s="245"/>
      <c r="CO183" s="245"/>
      <c r="CP183" s="245"/>
      <c r="CQ183" s="245"/>
      <c r="CR183" s="245"/>
      <c r="CS183" s="245"/>
      <c r="CT183" s="245"/>
      <c r="CU183" s="245"/>
      <c r="CV183" s="245"/>
      <c r="CW183" s="245"/>
      <c r="CX183" s="245"/>
      <c r="CY183" s="245"/>
      <c r="CZ183" s="245"/>
      <c r="DA183" s="245"/>
      <c r="DB183" s="245"/>
      <c r="DC183" s="245"/>
      <c r="DD183" s="245"/>
      <c r="DE183" s="245"/>
      <c r="DF183" s="245"/>
      <c r="DG183" s="245"/>
      <c r="DH183" s="245"/>
      <c r="DI183" s="245"/>
      <c r="DJ183" s="245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IG183" s="8"/>
      <c r="IH183" s="8"/>
      <c r="II183" s="8"/>
      <c r="IJ183" s="8"/>
    </row>
    <row r="184" spans="3:244" ht="12.75"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4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245"/>
      <c r="CD184" s="245"/>
      <c r="CE184" s="245"/>
      <c r="CF184" s="245"/>
      <c r="CG184" s="245"/>
      <c r="CH184" s="245"/>
      <c r="CI184" s="245"/>
      <c r="CJ184" s="245"/>
      <c r="CK184" s="245"/>
      <c r="CL184" s="245"/>
      <c r="CM184" s="245"/>
      <c r="CN184" s="245"/>
      <c r="CO184" s="245"/>
      <c r="CP184" s="245"/>
      <c r="CQ184" s="245"/>
      <c r="CR184" s="245"/>
      <c r="CS184" s="245"/>
      <c r="CT184" s="245"/>
      <c r="CU184" s="245"/>
      <c r="CV184" s="245"/>
      <c r="CW184" s="245"/>
      <c r="CX184" s="245"/>
      <c r="CY184" s="245"/>
      <c r="CZ184" s="245"/>
      <c r="DA184" s="245"/>
      <c r="DB184" s="245"/>
      <c r="DC184" s="245"/>
      <c r="DD184" s="245"/>
      <c r="DE184" s="245"/>
      <c r="DF184" s="245"/>
      <c r="DG184" s="245"/>
      <c r="DH184" s="245"/>
      <c r="DI184" s="245"/>
      <c r="DJ184" s="245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IG184" s="8"/>
      <c r="IH184" s="8"/>
      <c r="II184" s="8"/>
      <c r="IJ184" s="8"/>
    </row>
    <row r="185" spans="3:244" ht="12.75"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4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245"/>
      <c r="CD185" s="245"/>
      <c r="CE185" s="245"/>
      <c r="CF185" s="245"/>
      <c r="CG185" s="245"/>
      <c r="CH185" s="245"/>
      <c r="CI185" s="245"/>
      <c r="CJ185" s="245"/>
      <c r="CK185" s="245"/>
      <c r="CL185" s="245"/>
      <c r="CM185" s="245"/>
      <c r="CN185" s="245"/>
      <c r="CO185" s="245"/>
      <c r="CP185" s="245"/>
      <c r="CQ185" s="245"/>
      <c r="CR185" s="245"/>
      <c r="CS185" s="245"/>
      <c r="CT185" s="245"/>
      <c r="CU185" s="245"/>
      <c r="CV185" s="245"/>
      <c r="CW185" s="245"/>
      <c r="CX185" s="245"/>
      <c r="CY185" s="245"/>
      <c r="CZ185" s="245"/>
      <c r="DA185" s="245"/>
      <c r="DB185" s="245"/>
      <c r="DC185" s="245"/>
      <c r="DD185" s="245"/>
      <c r="DE185" s="245"/>
      <c r="DF185" s="245"/>
      <c r="DG185" s="245"/>
      <c r="DH185" s="245"/>
      <c r="DI185" s="245"/>
      <c r="DJ185" s="245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IG185" s="8"/>
      <c r="IH185" s="8"/>
      <c r="II185" s="8"/>
      <c r="IJ185" s="8"/>
    </row>
    <row r="186" spans="3:244" ht="12.75"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4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245"/>
      <c r="CD186" s="245"/>
      <c r="CE186" s="245"/>
      <c r="CF186" s="245"/>
      <c r="CG186" s="245"/>
      <c r="CH186" s="245"/>
      <c r="CI186" s="245"/>
      <c r="CJ186" s="245"/>
      <c r="CK186" s="245"/>
      <c r="CL186" s="245"/>
      <c r="CM186" s="245"/>
      <c r="CN186" s="245"/>
      <c r="CO186" s="245"/>
      <c r="CP186" s="245"/>
      <c r="CQ186" s="245"/>
      <c r="CR186" s="245"/>
      <c r="CS186" s="245"/>
      <c r="CT186" s="245"/>
      <c r="CU186" s="245"/>
      <c r="CV186" s="245"/>
      <c r="CW186" s="245"/>
      <c r="CX186" s="245"/>
      <c r="CY186" s="245"/>
      <c r="CZ186" s="245"/>
      <c r="DA186" s="245"/>
      <c r="DB186" s="245"/>
      <c r="DC186" s="245"/>
      <c r="DD186" s="245"/>
      <c r="DE186" s="245"/>
      <c r="DF186" s="245"/>
      <c r="DG186" s="245"/>
      <c r="DH186" s="245"/>
      <c r="DI186" s="245"/>
      <c r="DJ186" s="245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IG186" s="8"/>
      <c r="IH186" s="8"/>
      <c r="II186" s="8"/>
      <c r="IJ186" s="8"/>
    </row>
    <row r="187" spans="3:244" ht="12.75"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4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245"/>
      <c r="CD187" s="245"/>
      <c r="CE187" s="245"/>
      <c r="CF187" s="245"/>
      <c r="CG187" s="245"/>
      <c r="CH187" s="245"/>
      <c r="CI187" s="245"/>
      <c r="CJ187" s="245"/>
      <c r="CK187" s="245"/>
      <c r="CL187" s="245"/>
      <c r="CM187" s="245"/>
      <c r="CN187" s="245"/>
      <c r="CO187" s="245"/>
      <c r="CP187" s="245"/>
      <c r="CQ187" s="245"/>
      <c r="CR187" s="245"/>
      <c r="CS187" s="245"/>
      <c r="CT187" s="245"/>
      <c r="CU187" s="245"/>
      <c r="CV187" s="245"/>
      <c r="CW187" s="245"/>
      <c r="CX187" s="245"/>
      <c r="CY187" s="245"/>
      <c r="CZ187" s="245"/>
      <c r="DA187" s="245"/>
      <c r="DB187" s="245"/>
      <c r="DC187" s="245"/>
      <c r="DD187" s="245"/>
      <c r="DE187" s="245"/>
      <c r="DF187" s="245"/>
      <c r="DG187" s="245"/>
      <c r="DH187" s="245"/>
      <c r="DI187" s="245"/>
      <c r="DJ187" s="245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IG187" s="8"/>
      <c r="IH187" s="8"/>
      <c r="II187" s="8"/>
      <c r="IJ187" s="8"/>
    </row>
    <row r="188" spans="3:244" ht="12.75"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4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245"/>
      <c r="CD188" s="245"/>
      <c r="CE188" s="245"/>
      <c r="CF188" s="245"/>
      <c r="CG188" s="245"/>
      <c r="CH188" s="245"/>
      <c r="CI188" s="245"/>
      <c r="CJ188" s="245"/>
      <c r="CK188" s="245"/>
      <c r="CL188" s="245"/>
      <c r="CM188" s="245"/>
      <c r="CN188" s="245"/>
      <c r="CO188" s="245"/>
      <c r="CP188" s="245"/>
      <c r="CQ188" s="245"/>
      <c r="CR188" s="245"/>
      <c r="CS188" s="245"/>
      <c r="CT188" s="245"/>
      <c r="CU188" s="245"/>
      <c r="CV188" s="245"/>
      <c r="CW188" s="245"/>
      <c r="CX188" s="245"/>
      <c r="CY188" s="245"/>
      <c r="CZ188" s="245"/>
      <c r="DA188" s="245"/>
      <c r="DB188" s="245"/>
      <c r="DC188" s="245"/>
      <c r="DD188" s="245"/>
      <c r="DE188" s="245"/>
      <c r="DF188" s="245"/>
      <c r="DG188" s="245"/>
      <c r="DH188" s="245"/>
      <c r="DI188" s="245"/>
      <c r="DJ188" s="245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IG188" s="8"/>
      <c r="IH188" s="8"/>
      <c r="II188" s="8"/>
      <c r="IJ188" s="8"/>
    </row>
    <row r="189" spans="3:244" ht="12.75"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4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245"/>
      <c r="CD189" s="245"/>
      <c r="CE189" s="245"/>
      <c r="CF189" s="245"/>
      <c r="CG189" s="245"/>
      <c r="CH189" s="245"/>
      <c r="CI189" s="245"/>
      <c r="CJ189" s="245"/>
      <c r="CK189" s="245"/>
      <c r="CL189" s="245"/>
      <c r="CM189" s="245"/>
      <c r="CN189" s="245"/>
      <c r="CO189" s="245"/>
      <c r="CP189" s="245"/>
      <c r="CQ189" s="245"/>
      <c r="CR189" s="245"/>
      <c r="CS189" s="245"/>
      <c r="CT189" s="245"/>
      <c r="CU189" s="245"/>
      <c r="CV189" s="245"/>
      <c r="CW189" s="245"/>
      <c r="CX189" s="245"/>
      <c r="CY189" s="245"/>
      <c r="CZ189" s="245"/>
      <c r="DA189" s="245"/>
      <c r="DB189" s="245"/>
      <c r="DC189" s="245"/>
      <c r="DD189" s="245"/>
      <c r="DE189" s="245"/>
      <c r="DF189" s="245"/>
      <c r="DG189" s="245"/>
      <c r="DH189" s="245"/>
      <c r="DI189" s="245"/>
      <c r="DJ189" s="245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IG189" s="8"/>
      <c r="IH189" s="8"/>
      <c r="II189" s="8"/>
      <c r="IJ189" s="8"/>
    </row>
    <row r="190" spans="3:244" ht="12.75"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4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245"/>
      <c r="CD190" s="245"/>
      <c r="CE190" s="245"/>
      <c r="CF190" s="245"/>
      <c r="CG190" s="245"/>
      <c r="CH190" s="245"/>
      <c r="CI190" s="245"/>
      <c r="CJ190" s="245"/>
      <c r="CK190" s="245"/>
      <c r="CL190" s="245"/>
      <c r="CM190" s="245"/>
      <c r="CN190" s="245"/>
      <c r="CO190" s="245"/>
      <c r="CP190" s="245"/>
      <c r="CQ190" s="245"/>
      <c r="CR190" s="245"/>
      <c r="CS190" s="245"/>
      <c r="CT190" s="245"/>
      <c r="CU190" s="245"/>
      <c r="CV190" s="245"/>
      <c r="CW190" s="245"/>
      <c r="CX190" s="245"/>
      <c r="CY190" s="245"/>
      <c r="CZ190" s="245"/>
      <c r="DA190" s="245"/>
      <c r="DB190" s="245"/>
      <c r="DC190" s="245"/>
      <c r="DD190" s="245"/>
      <c r="DE190" s="245"/>
      <c r="DF190" s="245"/>
      <c r="DG190" s="245"/>
      <c r="DH190" s="245"/>
      <c r="DI190" s="245"/>
      <c r="DJ190" s="245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IG190" s="8"/>
      <c r="IH190" s="8"/>
      <c r="II190" s="8"/>
      <c r="IJ190" s="8"/>
    </row>
    <row r="191" spans="3:244" ht="12.75"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4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245"/>
      <c r="CD191" s="245"/>
      <c r="CE191" s="245"/>
      <c r="CF191" s="245"/>
      <c r="CG191" s="245"/>
      <c r="CH191" s="245"/>
      <c r="CI191" s="245"/>
      <c r="CJ191" s="245"/>
      <c r="CK191" s="245"/>
      <c r="CL191" s="245"/>
      <c r="CM191" s="245"/>
      <c r="CN191" s="245"/>
      <c r="CO191" s="245"/>
      <c r="CP191" s="245"/>
      <c r="CQ191" s="245"/>
      <c r="CR191" s="245"/>
      <c r="CS191" s="245"/>
      <c r="CT191" s="245"/>
      <c r="CU191" s="245"/>
      <c r="CV191" s="245"/>
      <c r="CW191" s="245"/>
      <c r="CX191" s="245"/>
      <c r="CY191" s="245"/>
      <c r="CZ191" s="245"/>
      <c r="DA191" s="245"/>
      <c r="DB191" s="245"/>
      <c r="DC191" s="245"/>
      <c r="DD191" s="245"/>
      <c r="DE191" s="245"/>
      <c r="DF191" s="245"/>
      <c r="DG191" s="245"/>
      <c r="DH191" s="245"/>
      <c r="DI191" s="245"/>
      <c r="DJ191" s="245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IG191" s="8"/>
      <c r="IH191" s="8"/>
      <c r="II191" s="8"/>
      <c r="IJ191" s="8"/>
    </row>
    <row r="192" spans="3:244" ht="12.75"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4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245"/>
      <c r="CD192" s="245"/>
      <c r="CE192" s="245"/>
      <c r="CF192" s="245"/>
      <c r="CG192" s="245"/>
      <c r="CH192" s="245"/>
      <c r="CI192" s="245"/>
      <c r="CJ192" s="245"/>
      <c r="CK192" s="245"/>
      <c r="CL192" s="245"/>
      <c r="CM192" s="245"/>
      <c r="CN192" s="245"/>
      <c r="CO192" s="245"/>
      <c r="CP192" s="245"/>
      <c r="CQ192" s="245"/>
      <c r="CR192" s="245"/>
      <c r="CS192" s="245"/>
      <c r="CT192" s="245"/>
      <c r="CU192" s="245"/>
      <c r="CV192" s="245"/>
      <c r="CW192" s="245"/>
      <c r="CX192" s="245"/>
      <c r="CY192" s="245"/>
      <c r="CZ192" s="245"/>
      <c r="DA192" s="245"/>
      <c r="DB192" s="245"/>
      <c r="DC192" s="245"/>
      <c r="DD192" s="245"/>
      <c r="DE192" s="245"/>
      <c r="DF192" s="245"/>
      <c r="DG192" s="245"/>
      <c r="DH192" s="245"/>
      <c r="DI192" s="245"/>
      <c r="DJ192" s="245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IG192" s="8"/>
      <c r="IH192" s="8"/>
      <c r="II192" s="8"/>
      <c r="IJ192" s="8"/>
    </row>
    <row r="193" spans="3:244" ht="12.75"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4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245"/>
      <c r="CD193" s="245"/>
      <c r="CE193" s="245"/>
      <c r="CF193" s="245"/>
      <c r="CG193" s="245"/>
      <c r="CH193" s="245"/>
      <c r="CI193" s="245"/>
      <c r="CJ193" s="245"/>
      <c r="CK193" s="245"/>
      <c r="CL193" s="245"/>
      <c r="CM193" s="245"/>
      <c r="CN193" s="245"/>
      <c r="CO193" s="245"/>
      <c r="CP193" s="245"/>
      <c r="CQ193" s="245"/>
      <c r="CR193" s="245"/>
      <c r="CS193" s="245"/>
      <c r="CT193" s="245"/>
      <c r="CU193" s="245"/>
      <c r="CV193" s="245"/>
      <c r="CW193" s="245"/>
      <c r="CX193" s="245"/>
      <c r="CY193" s="245"/>
      <c r="CZ193" s="245"/>
      <c r="DA193" s="245"/>
      <c r="DB193" s="245"/>
      <c r="DC193" s="245"/>
      <c r="DD193" s="245"/>
      <c r="DE193" s="245"/>
      <c r="DF193" s="245"/>
      <c r="DG193" s="245"/>
      <c r="DH193" s="245"/>
      <c r="DI193" s="245"/>
      <c r="DJ193" s="245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IG193" s="8"/>
      <c r="IH193" s="8"/>
      <c r="II193" s="8"/>
      <c r="IJ193" s="8"/>
    </row>
    <row r="194" spans="3:244" ht="12.75"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4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245"/>
      <c r="CD194" s="245"/>
      <c r="CE194" s="245"/>
      <c r="CF194" s="245"/>
      <c r="CG194" s="245"/>
      <c r="CH194" s="245"/>
      <c r="CI194" s="245"/>
      <c r="CJ194" s="245"/>
      <c r="CK194" s="245"/>
      <c r="CL194" s="245"/>
      <c r="CM194" s="245"/>
      <c r="CN194" s="245"/>
      <c r="CO194" s="245"/>
      <c r="CP194" s="245"/>
      <c r="CQ194" s="245"/>
      <c r="CR194" s="245"/>
      <c r="CS194" s="245"/>
      <c r="CT194" s="245"/>
      <c r="CU194" s="245"/>
      <c r="CV194" s="245"/>
      <c r="CW194" s="245"/>
      <c r="CX194" s="245"/>
      <c r="CY194" s="245"/>
      <c r="CZ194" s="245"/>
      <c r="DA194" s="245"/>
      <c r="DB194" s="245"/>
      <c r="DC194" s="245"/>
      <c r="DD194" s="245"/>
      <c r="DE194" s="245"/>
      <c r="DF194" s="245"/>
      <c r="DG194" s="245"/>
      <c r="DH194" s="245"/>
      <c r="DI194" s="245"/>
      <c r="DJ194" s="245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IG194" s="8"/>
      <c r="IH194" s="8"/>
      <c r="II194" s="8"/>
      <c r="IJ194" s="8"/>
    </row>
    <row r="195" spans="3:244" ht="12.75"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4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245"/>
      <c r="CD195" s="245"/>
      <c r="CE195" s="245"/>
      <c r="CF195" s="245"/>
      <c r="CG195" s="245"/>
      <c r="CH195" s="245"/>
      <c r="CI195" s="245"/>
      <c r="CJ195" s="245"/>
      <c r="CK195" s="245"/>
      <c r="CL195" s="245"/>
      <c r="CM195" s="245"/>
      <c r="CN195" s="245"/>
      <c r="CO195" s="245"/>
      <c r="CP195" s="245"/>
      <c r="CQ195" s="245"/>
      <c r="CR195" s="245"/>
      <c r="CS195" s="245"/>
      <c r="CT195" s="245"/>
      <c r="CU195" s="245"/>
      <c r="CV195" s="245"/>
      <c r="CW195" s="245"/>
      <c r="CX195" s="245"/>
      <c r="CY195" s="245"/>
      <c r="CZ195" s="245"/>
      <c r="DA195" s="245"/>
      <c r="DB195" s="245"/>
      <c r="DC195" s="245"/>
      <c r="DD195" s="245"/>
      <c r="DE195" s="245"/>
      <c r="DF195" s="245"/>
      <c r="DG195" s="245"/>
      <c r="DH195" s="245"/>
      <c r="DI195" s="245"/>
      <c r="DJ195" s="245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IG195" s="8"/>
      <c r="IH195" s="8"/>
      <c r="II195" s="8"/>
      <c r="IJ195" s="8"/>
    </row>
    <row r="196" spans="3:244" ht="12.75"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4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245"/>
      <c r="CD196" s="245"/>
      <c r="CE196" s="245"/>
      <c r="CF196" s="245"/>
      <c r="CG196" s="245"/>
      <c r="CH196" s="245"/>
      <c r="CI196" s="245"/>
      <c r="CJ196" s="245"/>
      <c r="CK196" s="245"/>
      <c r="CL196" s="245"/>
      <c r="CM196" s="245"/>
      <c r="CN196" s="245"/>
      <c r="CO196" s="245"/>
      <c r="CP196" s="245"/>
      <c r="CQ196" s="245"/>
      <c r="CR196" s="245"/>
      <c r="CS196" s="245"/>
      <c r="CT196" s="245"/>
      <c r="CU196" s="245"/>
      <c r="CV196" s="245"/>
      <c r="CW196" s="245"/>
      <c r="CX196" s="245"/>
      <c r="CY196" s="245"/>
      <c r="CZ196" s="245"/>
      <c r="DA196" s="245"/>
      <c r="DB196" s="245"/>
      <c r="DC196" s="245"/>
      <c r="DD196" s="245"/>
      <c r="DE196" s="245"/>
      <c r="DF196" s="245"/>
      <c r="DG196" s="245"/>
      <c r="DH196" s="245"/>
      <c r="DI196" s="245"/>
      <c r="DJ196" s="245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IG196" s="8"/>
      <c r="IH196" s="8"/>
      <c r="II196" s="8"/>
      <c r="IJ196" s="8"/>
    </row>
    <row r="197" spans="3:244" ht="12.75"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4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245"/>
      <c r="CD197" s="245"/>
      <c r="CE197" s="245"/>
      <c r="CF197" s="245"/>
      <c r="CG197" s="245"/>
      <c r="CH197" s="245"/>
      <c r="CI197" s="245"/>
      <c r="CJ197" s="245"/>
      <c r="CK197" s="245"/>
      <c r="CL197" s="245"/>
      <c r="CM197" s="245"/>
      <c r="CN197" s="245"/>
      <c r="CO197" s="245"/>
      <c r="CP197" s="245"/>
      <c r="CQ197" s="245"/>
      <c r="CR197" s="245"/>
      <c r="CS197" s="245"/>
      <c r="CT197" s="245"/>
      <c r="CU197" s="245"/>
      <c r="CV197" s="245"/>
      <c r="CW197" s="245"/>
      <c r="CX197" s="245"/>
      <c r="CY197" s="245"/>
      <c r="CZ197" s="245"/>
      <c r="DA197" s="245"/>
      <c r="DB197" s="245"/>
      <c r="DC197" s="245"/>
      <c r="DD197" s="245"/>
      <c r="DE197" s="245"/>
      <c r="DF197" s="245"/>
      <c r="DG197" s="245"/>
      <c r="DH197" s="245"/>
      <c r="DI197" s="245"/>
      <c r="DJ197" s="245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IG197" s="8"/>
      <c r="IH197" s="8"/>
      <c r="II197" s="8"/>
      <c r="IJ197" s="8"/>
    </row>
    <row r="198" spans="3:244" ht="12.75"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4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245"/>
      <c r="CD198" s="245"/>
      <c r="CE198" s="245"/>
      <c r="CF198" s="245"/>
      <c r="CG198" s="245"/>
      <c r="CH198" s="245"/>
      <c r="CI198" s="245"/>
      <c r="CJ198" s="245"/>
      <c r="CK198" s="245"/>
      <c r="CL198" s="245"/>
      <c r="CM198" s="245"/>
      <c r="CN198" s="245"/>
      <c r="CO198" s="245"/>
      <c r="CP198" s="245"/>
      <c r="CQ198" s="245"/>
      <c r="CR198" s="245"/>
      <c r="CS198" s="245"/>
      <c r="CT198" s="245"/>
      <c r="CU198" s="245"/>
      <c r="CV198" s="245"/>
      <c r="CW198" s="245"/>
      <c r="CX198" s="245"/>
      <c r="CY198" s="245"/>
      <c r="CZ198" s="245"/>
      <c r="DA198" s="245"/>
      <c r="DB198" s="245"/>
      <c r="DC198" s="245"/>
      <c r="DD198" s="245"/>
      <c r="DE198" s="245"/>
      <c r="DF198" s="245"/>
      <c r="DG198" s="245"/>
      <c r="DH198" s="245"/>
      <c r="DI198" s="245"/>
      <c r="DJ198" s="245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IG198" s="8"/>
      <c r="IH198" s="8"/>
      <c r="II198" s="8"/>
      <c r="IJ198" s="8"/>
    </row>
    <row r="199" spans="3:244" ht="12.75"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4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245"/>
      <c r="CD199" s="245"/>
      <c r="CE199" s="245"/>
      <c r="CF199" s="245"/>
      <c r="CG199" s="245"/>
      <c r="CH199" s="245"/>
      <c r="CI199" s="245"/>
      <c r="CJ199" s="245"/>
      <c r="CK199" s="245"/>
      <c r="CL199" s="245"/>
      <c r="CM199" s="245"/>
      <c r="CN199" s="245"/>
      <c r="CO199" s="245"/>
      <c r="CP199" s="245"/>
      <c r="CQ199" s="245"/>
      <c r="CR199" s="245"/>
      <c r="CS199" s="245"/>
      <c r="CT199" s="245"/>
      <c r="CU199" s="245"/>
      <c r="CV199" s="245"/>
      <c r="CW199" s="245"/>
      <c r="CX199" s="245"/>
      <c r="CY199" s="245"/>
      <c r="CZ199" s="245"/>
      <c r="DA199" s="245"/>
      <c r="DB199" s="245"/>
      <c r="DC199" s="245"/>
      <c r="DD199" s="245"/>
      <c r="DE199" s="245"/>
      <c r="DF199" s="245"/>
      <c r="DG199" s="245"/>
      <c r="DH199" s="245"/>
      <c r="DI199" s="245"/>
      <c r="DJ199" s="245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IG199" s="8"/>
      <c r="IH199" s="8"/>
      <c r="II199" s="8"/>
      <c r="IJ199" s="8"/>
    </row>
    <row r="200" spans="3:244" ht="12.75"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4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245"/>
      <c r="CD200" s="245"/>
      <c r="CE200" s="245"/>
      <c r="CF200" s="245"/>
      <c r="CG200" s="245"/>
      <c r="CH200" s="245"/>
      <c r="CI200" s="245"/>
      <c r="CJ200" s="245"/>
      <c r="CK200" s="245"/>
      <c r="CL200" s="245"/>
      <c r="CM200" s="245"/>
      <c r="CN200" s="245"/>
      <c r="CO200" s="245"/>
      <c r="CP200" s="245"/>
      <c r="CQ200" s="245"/>
      <c r="CR200" s="245"/>
      <c r="CS200" s="245"/>
      <c r="CT200" s="245"/>
      <c r="CU200" s="245"/>
      <c r="CV200" s="245"/>
      <c r="CW200" s="245"/>
      <c r="CX200" s="245"/>
      <c r="CY200" s="245"/>
      <c r="CZ200" s="245"/>
      <c r="DA200" s="245"/>
      <c r="DB200" s="245"/>
      <c r="DC200" s="245"/>
      <c r="DD200" s="245"/>
      <c r="DE200" s="245"/>
      <c r="DF200" s="245"/>
      <c r="DG200" s="245"/>
      <c r="DH200" s="245"/>
      <c r="DI200" s="245"/>
      <c r="DJ200" s="245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IG200" s="8"/>
      <c r="IH200" s="8"/>
      <c r="II200" s="8"/>
      <c r="IJ200" s="8"/>
    </row>
    <row r="201" spans="3:244" ht="12.75"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4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245"/>
      <c r="CD201" s="245"/>
      <c r="CE201" s="245"/>
      <c r="CF201" s="245"/>
      <c r="CG201" s="245"/>
      <c r="CH201" s="245"/>
      <c r="CI201" s="245"/>
      <c r="CJ201" s="245"/>
      <c r="CK201" s="245"/>
      <c r="CL201" s="245"/>
      <c r="CM201" s="245"/>
      <c r="CN201" s="245"/>
      <c r="CO201" s="245"/>
      <c r="CP201" s="245"/>
      <c r="CQ201" s="245"/>
      <c r="CR201" s="245"/>
      <c r="CS201" s="245"/>
      <c r="CT201" s="245"/>
      <c r="CU201" s="245"/>
      <c r="CV201" s="245"/>
      <c r="CW201" s="245"/>
      <c r="CX201" s="245"/>
      <c r="CY201" s="245"/>
      <c r="CZ201" s="245"/>
      <c r="DA201" s="245"/>
      <c r="DB201" s="245"/>
      <c r="DC201" s="245"/>
      <c r="DD201" s="245"/>
      <c r="DE201" s="245"/>
      <c r="DF201" s="245"/>
      <c r="DG201" s="245"/>
      <c r="DH201" s="245"/>
      <c r="DI201" s="245"/>
      <c r="DJ201" s="245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IG201" s="8"/>
      <c r="IH201" s="8"/>
      <c r="II201" s="8"/>
      <c r="IJ201" s="8"/>
    </row>
    <row r="202" spans="3:244" ht="12.75"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4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245"/>
      <c r="CD202" s="245"/>
      <c r="CE202" s="245"/>
      <c r="CF202" s="245"/>
      <c r="CG202" s="245"/>
      <c r="CH202" s="245"/>
      <c r="CI202" s="245"/>
      <c r="CJ202" s="245"/>
      <c r="CK202" s="245"/>
      <c r="CL202" s="245"/>
      <c r="CM202" s="245"/>
      <c r="CN202" s="245"/>
      <c r="CO202" s="245"/>
      <c r="CP202" s="245"/>
      <c r="CQ202" s="245"/>
      <c r="CR202" s="245"/>
      <c r="CS202" s="245"/>
      <c r="CT202" s="245"/>
      <c r="CU202" s="245"/>
      <c r="CV202" s="245"/>
      <c r="CW202" s="245"/>
      <c r="CX202" s="245"/>
      <c r="CY202" s="245"/>
      <c r="CZ202" s="245"/>
      <c r="DA202" s="245"/>
      <c r="DB202" s="245"/>
      <c r="DC202" s="245"/>
      <c r="DD202" s="245"/>
      <c r="DE202" s="245"/>
      <c r="DF202" s="245"/>
      <c r="DG202" s="245"/>
      <c r="DH202" s="245"/>
      <c r="DI202" s="245"/>
      <c r="DJ202" s="245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IG202" s="8"/>
      <c r="IH202" s="8"/>
      <c r="II202" s="8"/>
      <c r="IJ202" s="8"/>
    </row>
    <row r="203" spans="3:244" ht="12.75"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4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245"/>
      <c r="CD203" s="245"/>
      <c r="CE203" s="245"/>
      <c r="CF203" s="245"/>
      <c r="CG203" s="245"/>
      <c r="CH203" s="245"/>
      <c r="CI203" s="245"/>
      <c r="CJ203" s="245"/>
      <c r="CK203" s="245"/>
      <c r="CL203" s="245"/>
      <c r="CM203" s="245"/>
      <c r="CN203" s="245"/>
      <c r="CO203" s="245"/>
      <c r="CP203" s="245"/>
      <c r="CQ203" s="245"/>
      <c r="CR203" s="245"/>
      <c r="CS203" s="245"/>
      <c r="CT203" s="245"/>
      <c r="CU203" s="245"/>
      <c r="CV203" s="245"/>
      <c r="CW203" s="245"/>
      <c r="CX203" s="245"/>
      <c r="CY203" s="245"/>
      <c r="CZ203" s="245"/>
      <c r="DA203" s="245"/>
      <c r="DB203" s="245"/>
      <c r="DC203" s="245"/>
      <c r="DD203" s="245"/>
      <c r="DE203" s="245"/>
      <c r="DF203" s="245"/>
      <c r="DG203" s="245"/>
      <c r="DH203" s="245"/>
      <c r="DI203" s="245"/>
      <c r="DJ203" s="245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IG203" s="8"/>
      <c r="IH203" s="8"/>
      <c r="II203" s="8"/>
      <c r="IJ203" s="8"/>
    </row>
    <row r="204" spans="3:244" ht="12.75"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4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245"/>
      <c r="CD204" s="245"/>
      <c r="CE204" s="245"/>
      <c r="CF204" s="245"/>
      <c r="CG204" s="245"/>
      <c r="CH204" s="245"/>
      <c r="CI204" s="245"/>
      <c r="CJ204" s="245"/>
      <c r="CK204" s="245"/>
      <c r="CL204" s="245"/>
      <c r="CM204" s="245"/>
      <c r="CN204" s="245"/>
      <c r="CO204" s="245"/>
      <c r="CP204" s="245"/>
      <c r="CQ204" s="245"/>
      <c r="CR204" s="245"/>
      <c r="CS204" s="245"/>
      <c r="CT204" s="245"/>
      <c r="CU204" s="245"/>
      <c r="CV204" s="245"/>
      <c r="CW204" s="245"/>
      <c r="CX204" s="245"/>
      <c r="CY204" s="245"/>
      <c r="CZ204" s="245"/>
      <c r="DA204" s="245"/>
      <c r="DB204" s="245"/>
      <c r="DC204" s="245"/>
      <c r="DD204" s="245"/>
      <c r="DE204" s="245"/>
      <c r="DF204" s="245"/>
      <c r="DG204" s="245"/>
      <c r="DH204" s="245"/>
      <c r="DI204" s="245"/>
      <c r="DJ204" s="245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IG204" s="8"/>
      <c r="IH204" s="8"/>
      <c r="II204" s="8"/>
      <c r="IJ204" s="8"/>
    </row>
    <row r="205" spans="3:244" ht="12.75"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4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245"/>
      <c r="CD205" s="245"/>
      <c r="CE205" s="245"/>
      <c r="CF205" s="245"/>
      <c r="CG205" s="245"/>
      <c r="CH205" s="245"/>
      <c r="CI205" s="245"/>
      <c r="CJ205" s="245"/>
      <c r="CK205" s="245"/>
      <c r="CL205" s="245"/>
      <c r="CM205" s="245"/>
      <c r="CN205" s="245"/>
      <c r="CO205" s="245"/>
      <c r="CP205" s="245"/>
      <c r="CQ205" s="245"/>
      <c r="CR205" s="245"/>
      <c r="CS205" s="245"/>
      <c r="CT205" s="245"/>
      <c r="CU205" s="245"/>
      <c r="CV205" s="245"/>
      <c r="CW205" s="245"/>
      <c r="CX205" s="245"/>
      <c r="CY205" s="245"/>
      <c r="CZ205" s="245"/>
      <c r="DA205" s="245"/>
      <c r="DB205" s="245"/>
      <c r="DC205" s="245"/>
      <c r="DD205" s="245"/>
      <c r="DE205" s="245"/>
      <c r="DF205" s="245"/>
      <c r="DG205" s="245"/>
      <c r="DH205" s="245"/>
      <c r="DI205" s="245"/>
      <c r="DJ205" s="245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IG205" s="8"/>
      <c r="IH205" s="8"/>
      <c r="II205" s="8"/>
      <c r="IJ205" s="8"/>
    </row>
    <row r="206" spans="3:244" ht="12.75"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4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245"/>
      <c r="CD206" s="245"/>
      <c r="CE206" s="245"/>
      <c r="CF206" s="245"/>
      <c r="CG206" s="245"/>
      <c r="CH206" s="245"/>
      <c r="CI206" s="245"/>
      <c r="CJ206" s="245"/>
      <c r="CK206" s="245"/>
      <c r="CL206" s="245"/>
      <c r="CM206" s="245"/>
      <c r="CN206" s="245"/>
      <c r="CO206" s="245"/>
      <c r="CP206" s="245"/>
      <c r="CQ206" s="245"/>
      <c r="CR206" s="245"/>
      <c r="CS206" s="245"/>
      <c r="CT206" s="245"/>
      <c r="CU206" s="245"/>
      <c r="CV206" s="245"/>
      <c r="CW206" s="245"/>
      <c r="CX206" s="245"/>
      <c r="CY206" s="245"/>
      <c r="CZ206" s="245"/>
      <c r="DA206" s="245"/>
      <c r="DB206" s="245"/>
      <c r="DC206" s="245"/>
      <c r="DD206" s="245"/>
      <c r="DE206" s="245"/>
      <c r="DF206" s="245"/>
      <c r="DG206" s="245"/>
      <c r="DH206" s="245"/>
      <c r="DI206" s="245"/>
      <c r="DJ206" s="245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IG206" s="8"/>
      <c r="IH206" s="8"/>
      <c r="II206" s="8"/>
      <c r="IJ206" s="8"/>
    </row>
    <row r="207" spans="3:244" ht="12.75"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4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245"/>
      <c r="CD207" s="245"/>
      <c r="CE207" s="245"/>
      <c r="CF207" s="245"/>
      <c r="CG207" s="245"/>
      <c r="CH207" s="245"/>
      <c r="CI207" s="245"/>
      <c r="CJ207" s="245"/>
      <c r="CK207" s="245"/>
      <c r="CL207" s="245"/>
      <c r="CM207" s="245"/>
      <c r="CN207" s="245"/>
      <c r="CO207" s="245"/>
      <c r="CP207" s="245"/>
      <c r="CQ207" s="245"/>
      <c r="CR207" s="245"/>
      <c r="CS207" s="245"/>
      <c r="CT207" s="245"/>
      <c r="CU207" s="245"/>
      <c r="CV207" s="245"/>
      <c r="CW207" s="245"/>
      <c r="CX207" s="245"/>
      <c r="CY207" s="245"/>
      <c r="CZ207" s="245"/>
      <c r="DA207" s="245"/>
      <c r="DB207" s="245"/>
      <c r="DC207" s="245"/>
      <c r="DD207" s="245"/>
      <c r="DE207" s="245"/>
      <c r="DF207" s="245"/>
      <c r="DG207" s="245"/>
      <c r="DH207" s="245"/>
      <c r="DI207" s="245"/>
      <c r="DJ207" s="245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IG207" s="8"/>
      <c r="IH207" s="8"/>
      <c r="II207" s="8"/>
      <c r="IJ207" s="8"/>
    </row>
    <row r="208" spans="3:244" ht="12.75"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4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245"/>
      <c r="CD208" s="245"/>
      <c r="CE208" s="245"/>
      <c r="CF208" s="245"/>
      <c r="CG208" s="245"/>
      <c r="CH208" s="245"/>
      <c r="CI208" s="245"/>
      <c r="CJ208" s="245"/>
      <c r="CK208" s="245"/>
      <c r="CL208" s="245"/>
      <c r="CM208" s="245"/>
      <c r="CN208" s="245"/>
      <c r="CO208" s="245"/>
      <c r="CP208" s="245"/>
      <c r="CQ208" s="245"/>
      <c r="CR208" s="245"/>
      <c r="CS208" s="245"/>
      <c r="CT208" s="245"/>
      <c r="CU208" s="245"/>
      <c r="CV208" s="245"/>
      <c r="CW208" s="245"/>
      <c r="CX208" s="245"/>
      <c r="CY208" s="245"/>
      <c r="CZ208" s="245"/>
      <c r="DA208" s="245"/>
      <c r="DB208" s="245"/>
      <c r="DC208" s="245"/>
      <c r="DD208" s="245"/>
      <c r="DE208" s="245"/>
      <c r="DF208" s="245"/>
      <c r="DG208" s="245"/>
      <c r="DH208" s="245"/>
      <c r="DI208" s="245"/>
      <c r="DJ208" s="245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IG208" s="8"/>
      <c r="IH208" s="8"/>
      <c r="II208" s="8"/>
      <c r="IJ208" s="8"/>
    </row>
    <row r="209" spans="3:244" ht="12.75"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4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245"/>
      <c r="CD209" s="245"/>
      <c r="CE209" s="245"/>
      <c r="CF209" s="245"/>
      <c r="CG209" s="245"/>
      <c r="CH209" s="245"/>
      <c r="CI209" s="245"/>
      <c r="CJ209" s="245"/>
      <c r="CK209" s="245"/>
      <c r="CL209" s="245"/>
      <c r="CM209" s="245"/>
      <c r="CN209" s="245"/>
      <c r="CO209" s="245"/>
      <c r="CP209" s="245"/>
      <c r="CQ209" s="245"/>
      <c r="CR209" s="245"/>
      <c r="CS209" s="245"/>
      <c r="CT209" s="245"/>
      <c r="CU209" s="245"/>
      <c r="CV209" s="245"/>
      <c r="CW209" s="245"/>
      <c r="CX209" s="245"/>
      <c r="CY209" s="245"/>
      <c r="CZ209" s="245"/>
      <c r="DA209" s="245"/>
      <c r="DB209" s="245"/>
      <c r="DC209" s="245"/>
      <c r="DD209" s="245"/>
      <c r="DE209" s="245"/>
      <c r="DF209" s="245"/>
      <c r="DG209" s="245"/>
      <c r="DH209" s="245"/>
      <c r="DI209" s="245"/>
      <c r="DJ209" s="245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IG209" s="8"/>
      <c r="IH209" s="8"/>
      <c r="II209" s="8"/>
      <c r="IJ209" s="8"/>
    </row>
    <row r="210" spans="3:244" ht="12.75"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4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245"/>
      <c r="CD210" s="245"/>
      <c r="CE210" s="245"/>
      <c r="CF210" s="245"/>
      <c r="CG210" s="245"/>
      <c r="CH210" s="245"/>
      <c r="CI210" s="245"/>
      <c r="CJ210" s="245"/>
      <c r="CK210" s="245"/>
      <c r="CL210" s="245"/>
      <c r="CM210" s="245"/>
      <c r="CN210" s="245"/>
      <c r="CO210" s="245"/>
      <c r="CP210" s="245"/>
      <c r="CQ210" s="245"/>
      <c r="CR210" s="245"/>
      <c r="CS210" s="245"/>
      <c r="CT210" s="245"/>
      <c r="CU210" s="245"/>
      <c r="CV210" s="245"/>
      <c r="CW210" s="245"/>
      <c r="CX210" s="245"/>
      <c r="CY210" s="245"/>
      <c r="CZ210" s="245"/>
      <c r="DA210" s="245"/>
      <c r="DB210" s="245"/>
      <c r="DC210" s="245"/>
      <c r="DD210" s="245"/>
      <c r="DE210" s="245"/>
      <c r="DF210" s="245"/>
      <c r="DG210" s="245"/>
      <c r="DH210" s="245"/>
      <c r="DI210" s="245"/>
      <c r="DJ210" s="245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IG210" s="8"/>
      <c r="IH210" s="8"/>
      <c r="II210" s="8"/>
      <c r="IJ210" s="8"/>
    </row>
    <row r="211" spans="3:244" ht="12.75"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4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245"/>
      <c r="CD211" s="245"/>
      <c r="CE211" s="245"/>
      <c r="CF211" s="245"/>
      <c r="CG211" s="245"/>
      <c r="CH211" s="245"/>
      <c r="CI211" s="245"/>
      <c r="CJ211" s="245"/>
      <c r="CK211" s="245"/>
      <c r="CL211" s="245"/>
      <c r="CM211" s="245"/>
      <c r="CN211" s="245"/>
      <c r="CO211" s="245"/>
      <c r="CP211" s="245"/>
      <c r="CQ211" s="245"/>
      <c r="CR211" s="245"/>
      <c r="CS211" s="245"/>
      <c r="CT211" s="245"/>
      <c r="CU211" s="245"/>
      <c r="CV211" s="245"/>
      <c r="CW211" s="245"/>
      <c r="CX211" s="245"/>
      <c r="CY211" s="245"/>
      <c r="CZ211" s="245"/>
      <c r="DA211" s="245"/>
      <c r="DB211" s="245"/>
      <c r="DC211" s="245"/>
      <c r="DD211" s="245"/>
      <c r="DE211" s="245"/>
      <c r="DF211" s="245"/>
      <c r="DG211" s="245"/>
      <c r="DH211" s="245"/>
      <c r="DI211" s="245"/>
      <c r="DJ211" s="245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IG211" s="8"/>
      <c r="IH211" s="8"/>
      <c r="II211" s="8"/>
      <c r="IJ211" s="8"/>
    </row>
    <row r="212" spans="3:244" ht="12.75"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4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245"/>
      <c r="CD212" s="245"/>
      <c r="CE212" s="245"/>
      <c r="CF212" s="245"/>
      <c r="CG212" s="245"/>
      <c r="CH212" s="245"/>
      <c r="CI212" s="245"/>
      <c r="CJ212" s="245"/>
      <c r="CK212" s="245"/>
      <c r="CL212" s="245"/>
      <c r="CM212" s="245"/>
      <c r="CN212" s="245"/>
      <c r="CO212" s="245"/>
      <c r="CP212" s="245"/>
      <c r="CQ212" s="245"/>
      <c r="CR212" s="245"/>
      <c r="CS212" s="245"/>
      <c r="CT212" s="245"/>
      <c r="CU212" s="245"/>
      <c r="CV212" s="245"/>
      <c r="CW212" s="245"/>
      <c r="CX212" s="245"/>
      <c r="CY212" s="245"/>
      <c r="CZ212" s="245"/>
      <c r="DA212" s="245"/>
      <c r="DB212" s="245"/>
      <c r="DC212" s="245"/>
      <c r="DD212" s="245"/>
      <c r="DE212" s="245"/>
      <c r="DF212" s="245"/>
      <c r="DG212" s="245"/>
      <c r="DH212" s="245"/>
      <c r="DI212" s="245"/>
      <c r="DJ212" s="245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IG212" s="8"/>
      <c r="IH212" s="8"/>
      <c r="II212" s="8"/>
      <c r="IJ212" s="8"/>
    </row>
    <row r="213" spans="3:244" ht="12.75"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4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245"/>
      <c r="CD213" s="245"/>
      <c r="CE213" s="245"/>
      <c r="CF213" s="245"/>
      <c r="CG213" s="245"/>
      <c r="CH213" s="245"/>
      <c r="CI213" s="245"/>
      <c r="CJ213" s="245"/>
      <c r="CK213" s="245"/>
      <c r="CL213" s="245"/>
      <c r="CM213" s="245"/>
      <c r="CN213" s="245"/>
      <c r="CO213" s="245"/>
      <c r="CP213" s="245"/>
      <c r="CQ213" s="245"/>
      <c r="CR213" s="245"/>
      <c r="CS213" s="245"/>
      <c r="CT213" s="245"/>
      <c r="CU213" s="245"/>
      <c r="CV213" s="245"/>
      <c r="CW213" s="245"/>
      <c r="CX213" s="245"/>
      <c r="CY213" s="245"/>
      <c r="CZ213" s="245"/>
      <c r="DA213" s="245"/>
      <c r="DB213" s="245"/>
      <c r="DC213" s="245"/>
      <c r="DD213" s="245"/>
      <c r="DE213" s="245"/>
      <c r="DF213" s="245"/>
      <c r="DG213" s="245"/>
      <c r="DH213" s="245"/>
      <c r="DI213" s="245"/>
      <c r="DJ213" s="245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IG213" s="8"/>
      <c r="IH213" s="8"/>
      <c r="II213" s="8"/>
      <c r="IJ213" s="8"/>
    </row>
    <row r="214" spans="3:244" ht="12.75"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4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245"/>
      <c r="CD214" s="245"/>
      <c r="CE214" s="245"/>
      <c r="CF214" s="245"/>
      <c r="CG214" s="245"/>
      <c r="CH214" s="245"/>
      <c r="CI214" s="245"/>
      <c r="CJ214" s="245"/>
      <c r="CK214" s="245"/>
      <c r="CL214" s="245"/>
      <c r="CM214" s="245"/>
      <c r="CN214" s="245"/>
      <c r="CO214" s="245"/>
      <c r="CP214" s="245"/>
      <c r="CQ214" s="245"/>
      <c r="CR214" s="245"/>
      <c r="CS214" s="245"/>
      <c r="CT214" s="245"/>
      <c r="CU214" s="245"/>
      <c r="CV214" s="245"/>
      <c r="CW214" s="245"/>
      <c r="CX214" s="245"/>
      <c r="CY214" s="245"/>
      <c r="CZ214" s="245"/>
      <c r="DA214" s="245"/>
      <c r="DB214" s="245"/>
      <c r="DC214" s="245"/>
      <c r="DD214" s="245"/>
      <c r="DE214" s="245"/>
      <c r="DF214" s="245"/>
      <c r="DG214" s="245"/>
      <c r="DH214" s="245"/>
      <c r="DI214" s="245"/>
      <c r="DJ214" s="245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IG214" s="8"/>
      <c r="IH214" s="8"/>
      <c r="II214" s="8"/>
      <c r="IJ214" s="8"/>
    </row>
    <row r="215" spans="3:244" ht="12.75"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4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245"/>
      <c r="CD215" s="245"/>
      <c r="CE215" s="245"/>
      <c r="CF215" s="245"/>
      <c r="CG215" s="245"/>
      <c r="CH215" s="245"/>
      <c r="CI215" s="245"/>
      <c r="CJ215" s="245"/>
      <c r="CK215" s="245"/>
      <c r="CL215" s="245"/>
      <c r="CM215" s="245"/>
      <c r="CN215" s="245"/>
      <c r="CO215" s="245"/>
      <c r="CP215" s="245"/>
      <c r="CQ215" s="245"/>
      <c r="CR215" s="245"/>
      <c r="CS215" s="245"/>
      <c r="CT215" s="245"/>
      <c r="CU215" s="245"/>
      <c r="CV215" s="245"/>
      <c r="CW215" s="245"/>
      <c r="CX215" s="245"/>
      <c r="CY215" s="245"/>
      <c r="CZ215" s="245"/>
      <c r="DA215" s="245"/>
      <c r="DB215" s="245"/>
      <c r="DC215" s="245"/>
      <c r="DD215" s="245"/>
      <c r="DE215" s="245"/>
      <c r="DF215" s="245"/>
      <c r="DG215" s="245"/>
      <c r="DH215" s="245"/>
      <c r="DI215" s="245"/>
      <c r="DJ215" s="245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IG215" s="8"/>
      <c r="IH215" s="8"/>
      <c r="II215" s="8"/>
      <c r="IJ215" s="8"/>
    </row>
    <row r="216" spans="3:244" ht="12.75"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4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245"/>
      <c r="CD216" s="245"/>
      <c r="CE216" s="245"/>
      <c r="CF216" s="245"/>
      <c r="CG216" s="245"/>
      <c r="CH216" s="245"/>
      <c r="CI216" s="245"/>
      <c r="CJ216" s="245"/>
      <c r="CK216" s="245"/>
      <c r="CL216" s="245"/>
      <c r="CM216" s="245"/>
      <c r="CN216" s="245"/>
      <c r="CO216" s="245"/>
      <c r="CP216" s="245"/>
      <c r="CQ216" s="245"/>
      <c r="CR216" s="245"/>
      <c r="CS216" s="245"/>
      <c r="CT216" s="245"/>
      <c r="CU216" s="245"/>
      <c r="CV216" s="245"/>
      <c r="CW216" s="245"/>
      <c r="CX216" s="245"/>
      <c r="CY216" s="245"/>
      <c r="CZ216" s="245"/>
      <c r="DA216" s="245"/>
      <c r="DB216" s="245"/>
      <c r="DC216" s="245"/>
      <c r="DD216" s="245"/>
      <c r="DE216" s="245"/>
      <c r="DF216" s="245"/>
      <c r="DG216" s="245"/>
      <c r="DH216" s="245"/>
      <c r="DI216" s="245"/>
      <c r="DJ216" s="245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IG216" s="8"/>
      <c r="IH216" s="8"/>
      <c r="II216" s="8"/>
      <c r="IJ216" s="8"/>
    </row>
    <row r="217" spans="3:244" ht="12.75"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4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245"/>
      <c r="CD217" s="245"/>
      <c r="CE217" s="245"/>
      <c r="CF217" s="245"/>
      <c r="CG217" s="245"/>
      <c r="CH217" s="245"/>
      <c r="CI217" s="245"/>
      <c r="CJ217" s="245"/>
      <c r="CK217" s="245"/>
      <c r="CL217" s="245"/>
      <c r="CM217" s="245"/>
      <c r="CN217" s="245"/>
      <c r="CO217" s="245"/>
      <c r="CP217" s="245"/>
      <c r="CQ217" s="245"/>
      <c r="CR217" s="245"/>
      <c r="CS217" s="245"/>
      <c r="CT217" s="245"/>
      <c r="CU217" s="245"/>
      <c r="CV217" s="245"/>
      <c r="CW217" s="245"/>
      <c r="CX217" s="245"/>
      <c r="CY217" s="245"/>
      <c r="CZ217" s="245"/>
      <c r="DA217" s="245"/>
      <c r="DB217" s="245"/>
      <c r="DC217" s="245"/>
      <c r="DD217" s="245"/>
      <c r="DE217" s="245"/>
      <c r="DF217" s="245"/>
      <c r="DG217" s="245"/>
      <c r="DH217" s="245"/>
      <c r="DI217" s="245"/>
      <c r="DJ217" s="245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IG217" s="8"/>
      <c r="IH217" s="8"/>
      <c r="II217" s="8"/>
      <c r="IJ217" s="8"/>
    </row>
    <row r="218" spans="3:244" ht="12.75"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4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245"/>
      <c r="CD218" s="245"/>
      <c r="CE218" s="245"/>
      <c r="CF218" s="245"/>
      <c r="CG218" s="245"/>
      <c r="CH218" s="245"/>
      <c r="CI218" s="245"/>
      <c r="CJ218" s="245"/>
      <c r="CK218" s="245"/>
      <c r="CL218" s="245"/>
      <c r="CM218" s="245"/>
      <c r="CN218" s="245"/>
      <c r="CO218" s="245"/>
      <c r="CP218" s="245"/>
      <c r="CQ218" s="245"/>
      <c r="CR218" s="245"/>
      <c r="CS218" s="245"/>
      <c r="CT218" s="245"/>
      <c r="CU218" s="245"/>
      <c r="CV218" s="245"/>
      <c r="CW218" s="245"/>
      <c r="CX218" s="245"/>
      <c r="CY218" s="245"/>
      <c r="CZ218" s="245"/>
      <c r="DA218" s="245"/>
      <c r="DB218" s="245"/>
      <c r="DC218" s="245"/>
      <c r="DD218" s="245"/>
      <c r="DE218" s="245"/>
      <c r="DF218" s="245"/>
      <c r="DG218" s="245"/>
      <c r="DH218" s="245"/>
      <c r="DI218" s="245"/>
      <c r="DJ218" s="245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IG218" s="8"/>
      <c r="IH218" s="8"/>
      <c r="II218" s="8"/>
      <c r="IJ218" s="8"/>
    </row>
    <row r="219" spans="3:244" ht="12.75"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4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245"/>
      <c r="CD219" s="245"/>
      <c r="CE219" s="245"/>
      <c r="CF219" s="245"/>
      <c r="CG219" s="245"/>
      <c r="CH219" s="245"/>
      <c r="CI219" s="245"/>
      <c r="CJ219" s="245"/>
      <c r="CK219" s="245"/>
      <c r="CL219" s="245"/>
      <c r="CM219" s="245"/>
      <c r="CN219" s="245"/>
      <c r="CO219" s="245"/>
      <c r="CP219" s="245"/>
      <c r="CQ219" s="245"/>
      <c r="CR219" s="245"/>
      <c r="CS219" s="245"/>
      <c r="CT219" s="245"/>
      <c r="CU219" s="245"/>
      <c r="CV219" s="245"/>
      <c r="CW219" s="245"/>
      <c r="CX219" s="245"/>
      <c r="CY219" s="245"/>
      <c r="CZ219" s="245"/>
      <c r="DA219" s="245"/>
      <c r="DB219" s="245"/>
      <c r="DC219" s="245"/>
      <c r="DD219" s="245"/>
      <c r="DE219" s="245"/>
      <c r="DF219" s="245"/>
      <c r="DG219" s="245"/>
      <c r="DH219" s="245"/>
      <c r="DI219" s="245"/>
      <c r="DJ219" s="245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IG219" s="8"/>
      <c r="IH219" s="8"/>
      <c r="II219" s="8"/>
      <c r="IJ219" s="8"/>
    </row>
    <row r="220" spans="3:244" ht="12.75"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4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245"/>
      <c r="CD220" s="245"/>
      <c r="CE220" s="245"/>
      <c r="CF220" s="245"/>
      <c r="CG220" s="245"/>
      <c r="CH220" s="245"/>
      <c r="CI220" s="245"/>
      <c r="CJ220" s="245"/>
      <c r="CK220" s="245"/>
      <c r="CL220" s="245"/>
      <c r="CM220" s="245"/>
      <c r="CN220" s="245"/>
      <c r="CO220" s="245"/>
      <c r="CP220" s="245"/>
      <c r="CQ220" s="245"/>
      <c r="CR220" s="245"/>
      <c r="CS220" s="245"/>
      <c r="CT220" s="245"/>
      <c r="CU220" s="245"/>
      <c r="CV220" s="245"/>
      <c r="CW220" s="245"/>
      <c r="CX220" s="245"/>
      <c r="CY220" s="245"/>
      <c r="CZ220" s="245"/>
      <c r="DA220" s="245"/>
      <c r="DB220" s="245"/>
      <c r="DC220" s="245"/>
      <c r="DD220" s="245"/>
      <c r="DE220" s="245"/>
      <c r="DF220" s="245"/>
      <c r="DG220" s="245"/>
      <c r="DH220" s="245"/>
      <c r="DI220" s="245"/>
      <c r="DJ220" s="245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IG220" s="8"/>
      <c r="IH220" s="8"/>
      <c r="II220" s="8"/>
      <c r="IJ220" s="8"/>
    </row>
    <row r="221" spans="3:244" ht="12.75"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4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245"/>
      <c r="CD221" s="245"/>
      <c r="CE221" s="245"/>
      <c r="CF221" s="245"/>
      <c r="CG221" s="245"/>
      <c r="CH221" s="245"/>
      <c r="CI221" s="245"/>
      <c r="CJ221" s="245"/>
      <c r="CK221" s="245"/>
      <c r="CL221" s="245"/>
      <c r="CM221" s="245"/>
      <c r="CN221" s="245"/>
      <c r="CO221" s="245"/>
      <c r="CP221" s="245"/>
      <c r="CQ221" s="245"/>
      <c r="CR221" s="245"/>
      <c r="CS221" s="245"/>
      <c r="CT221" s="245"/>
      <c r="CU221" s="245"/>
      <c r="CV221" s="245"/>
      <c r="CW221" s="245"/>
      <c r="CX221" s="245"/>
      <c r="CY221" s="245"/>
      <c r="CZ221" s="245"/>
      <c r="DA221" s="245"/>
      <c r="DB221" s="245"/>
      <c r="DC221" s="245"/>
      <c r="DD221" s="245"/>
      <c r="DE221" s="245"/>
      <c r="DF221" s="245"/>
      <c r="DG221" s="245"/>
      <c r="DH221" s="245"/>
      <c r="DI221" s="245"/>
      <c r="DJ221" s="245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IG221" s="8"/>
      <c r="IH221" s="8"/>
      <c r="II221" s="8"/>
      <c r="IJ221" s="8"/>
    </row>
    <row r="222" spans="3:244" ht="12.75"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4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245"/>
      <c r="CD222" s="245"/>
      <c r="CE222" s="245"/>
      <c r="CF222" s="245"/>
      <c r="CG222" s="245"/>
      <c r="CH222" s="245"/>
      <c r="CI222" s="245"/>
      <c r="CJ222" s="245"/>
      <c r="CK222" s="245"/>
      <c r="CL222" s="245"/>
      <c r="CM222" s="245"/>
      <c r="CN222" s="245"/>
      <c r="CO222" s="245"/>
      <c r="CP222" s="245"/>
      <c r="CQ222" s="245"/>
      <c r="CR222" s="245"/>
      <c r="CS222" s="245"/>
      <c r="CT222" s="245"/>
      <c r="CU222" s="245"/>
      <c r="CV222" s="245"/>
      <c r="CW222" s="245"/>
      <c r="CX222" s="245"/>
      <c r="CY222" s="245"/>
      <c r="CZ222" s="245"/>
      <c r="DA222" s="245"/>
      <c r="DB222" s="245"/>
      <c r="DC222" s="245"/>
      <c r="DD222" s="245"/>
      <c r="DE222" s="245"/>
      <c r="DF222" s="245"/>
      <c r="DG222" s="245"/>
      <c r="DH222" s="245"/>
      <c r="DI222" s="245"/>
      <c r="DJ222" s="245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IG222" s="8"/>
      <c r="IH222" s="8"/>
      <c r="II222" s="8"/>
      <c r="IJ222" s="8"/>
    </row>
    <row r="223" spans="3:244" ht="12.75"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4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245"/>
      <c r="CD223" s="245"/>
      <c r="CE223" s="245"/>
      <c r="CF223" s="245"/>
      <c r="CG223" s="245"/>
      <c r="CH223" s="245"/>
      <c r="CI223" s="245"/>
      <c r="CJ223" s="245"/>
      <c r="CK223" s="245"/>
      <c r="CL223" s="245"/>
      <c r="CM223" s="245"/>
      <c r="CN223" s="245"/>
      <c r="CO223" s="245"/>
      <c r="CP223" s="245"/>
      <c r="CQ223" s="245"/>
      <c r="CR223" s="245"/>
      <c r="CS223" s="245"/>
      <c r="CT223" s="245"/>
      <c r="CU223" s="245"/>
      <c r="CV223" s="245"/>
      <c r="CW223" s="245"/>
      <c r="CX223" s="245"/>
      <c r="CY223" s="245"/>
      <c r="CZ223" s="245"/>
      <c r="DA223" s="245"/>
      <c r="DB223" s="245"/>
      <c r="DC223" s="245"/>
      <c r="DD223" s="245"/>
      <c r="DE223" s="245"/>
      <c r="DF223" s="245"/>
      <c r="DG223" s="245"/>
      <c r="DH223" s="245"/>
      <c r="DI223" s="245"/>
      <c r="DJ223" s="245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IG223" s="8"/>
      <c r="IH223" s="8"/>
      <c r="II223" s="8"/>
      <c r="IJ223" s="8"/>
    </row>
    <row r="224" spans="3:244" ht="12.75"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4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245"/>
      <c r="CD224" s="245"/>
      <c r="CE224" s="245"/>
      <c r="CF224" s="245"/>
      <c r="CG224" s="245"/>
      <c r="CH224" s="245"/>
      <c r="CI224" s="245"/>
      <c r="CJ224" s="245"/>
      <c r="CK224" s="245"/>
      <c r="CL224" s="245"/>
      <c r="CM224" s="245"/>
      <c r="CN224" s="245"/>
      <c r="CO224" s="245"/>
      <c r="CP224" s="245"/>
      <c r="CQ224" s="245"/>
      <c r="CR224" s="245"/>
      <c r="CS224" s="245"/>
      <c r="CT224" s="245"/>
      <c r="CU224" s="245"/>
      <c r="CV224" s="245"/>
      <c r="CW224" s="245"/>
      <c r="CX224" s="245"/>
      <c r="CY224" s="245"/>
      <c r="CZ224" s="245"/>
      <c r="DA224" s="245"/>
      <c r="DB224" s="245"/>
      <c r="DC224" s="245"/>
      <c r="DD224" s="245"/>
      <c r="DE224" s="245"/>
      <c r="DF224" s="245"/>
      <c r="DG224" s="245"/>
      <c r="DH224" s="245"/>
      <c r="DI224" s="245"/>
      <c r="DJ224" s="245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IG224" s="8"/>
      <c r="IH224" s="8"/>
      <c r="II224" s="8"/>
      <c r="IJ224" s="8"/>
    </row>
    <row r="225" spans="3:244" ht="12.75"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4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245"/>
      <c r="CD225" s="245"/>
      <c r="CE225" s="245"/>
      <c r="CF225" s="245"/>
      <c r="CG225" s="245"/>
      <c r="CH225" s="245"/>
      <c r="CI225" s="245"/>
      <c r="CJ225" s="245"/>
      <c r="CK225" s="245"/>
      <c r="CL225" s="245"/>
      <c r="CM225" s="245"/>
      <c r="CN225" s="245"/>
      <c r="CO225" s="245"/>
      <c r="CP225" s="245"/>
      <c r="CQ225" s="245"/>
      <c r="CR225" s="245"/>
      <c r="CS225" s="245"/>
      <c r="CT225" s="245"/>
      <c r="CU225" s="245"/>
      <c r="CV225" s="245"/>
      <c r="CW225" s="245"/>
      <c r="CX225" s="245"/>
      <c r="CY225" s="245"/>
      <c r="CZ225" s="245"/>
      <c r="DA225" s="245"/>
      <c r="DB225" s="245"/>
      <c r="DC225" s="245"/>
      <c r="DD225" s="245"/>
      <c r="DE225" s="245"/>
      <c r="DF225" s="245"/>
      <c r="DG225" s="245"/>
      <c r="DH225" s="245"/>
      <c r="DI225" s="245"/>
      <c r="DJ225" s="245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IG225" s="8"/>
      <c r="IH225" s="8"/>
      <c r="II225" s="8"/>
      <c r="IJ225" s="8"/>
    </row>
    <row r="226" spans="3:244" ht="12.75"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4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245"/>
      <c r="CD226" s="245"/>
      <c r="CE226" s="245"/>
      <c r="CF226" s="245"/>
      <c r="CG226" s="245"/>
      <c r="CH226" s="245"/>
      <c r="CI226" s="245"/>
      <c r="CJ226" s="245"/>
      <c r="CK226" s="245"/>
      <c r="CL226" s="245"/>
      <c r="CM226" s="245"/>
      <c r="CN226" s="245"/>
      <c r="CO226" s="245"/>
      <c r="CP226" s="245"/>
      <c r="CQ226" s="245"/>
      <c r="CR226" s="245"/>
      <c r="CS226" s="245"/>
      <c r="CT226" s="245"/>
      <c r="CU226" s="245"/>
      <c r="CV226" s="245"/>
      <c r="CW226" s="245"/>
      <c r="CX226" s="245"/>
      <c r="CY226" s="245"/>
      <c r="CZ226" s="245"/>
      <c r="DA226" s="245"/>
      <c r="DB226" s="245"/>
      <c r="DC226" s="245"/>
      <c r="DD226" s="245"/>
      <c r="DE226" s="245"/>
      <c r="DF226" s="245"/>
      <c r="DG226" s="245"/>
      <c r="DH226" s="245"/>
      <c r="DI226" s="245"/>
      <c r="DJ226" s="245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IG226" s="8"/>
      <c r="IH226" s="8"/>
      <c r="II226" s="8"/>
      <c r="IJ226" s="8"/>
    </row>
    <row r="227" spans="3:244" ht="12.75"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4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245"/>
      <c r="CD227" s="245"/>
      <c r="CE227" s="245"/>
      <c r="CF227" s="245"/>
      <c r="CG227" s="245"/>
      <c r="CH227" s="245"/>
      <c r="CI227" s="245"/>
      <c r="CJ227" s="245"/>
      <c r="CK227" s="245"/>
      <c r="CL227" s="245"/>
      <c r="CM227" s="245"/>
      <c r="CN227" s="245"/>
      <c r="CO227" s="245"/>
      <c r="CP227" s="245"/>
      <c r="CQ227" s="245"/>
      <c r="CR227" s="245"/>
      <c r="CS227" s="245"/>
      <c r="CT227" s="245"/>
      <c r="CU227" s="245"/>
      <c r="CV227" s="245"/>
      <c r="CW227" s="245"/>
      <c r="CX227" s="245"/>
      <c r="CY227" s="245"/>
      <c r="CZ227" s="245"/>
      <c r="DA227" s="245"/>
      <c r="DB227" s="245"/>
      <c r="DC227" s="245"/>
      <c r="DD227" s="245"/>
      <c r="DE227" s="245"/>
      <c r="DF227" s="245"/>
      <c r="DG227" s="245"/>
      <c r="DH227" s="245"/>
      <c r="DI227" s="245"/>
      <c r="DJ227" s="245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IG227" s="8"/>
      <c r="IH227" s="8"/>
      <c r="II227" s="8"/>
      <c r="IJ227" s="8"/>
    </row>
    <row r="228" spans="3:244" ht="12.75"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4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245"/>
      <c r="CD228" s="245"/>
      <c r="CE228" s="245"/>
      <c r="CF228" s="245"/>
      <c r="CG228" s="245"/>
      <c r="CH228" s="245"/>
      <c r="CI228" s="245"/>
      <c r="CJ228" s="245"/>
      <c r="CK228" s="245"/>
      <c r="CL228" s="245"/>
      <c r="CM228" s="245"/>
      <c r="CN228" s="245"/>
      <c r="CO228" s="245"/>
      <c r="CP228" s="245"/>
      <c r="CQ228" s="245"/>
      <c r="CR228" s="245"/>
      <c r="CS228" s="245"/>
      <c r="CT228" s="245"/>
      <c r="CU228" s="245"/>
      <c r="CV228" s="245"/>
      <c r="CW228" s="245"/>
      <c r="CX228" s="245"/>
      <c r="CY228" s="245"/>
      <c r="CZ228" s="245"/>
      <c r="DA228" s="245"/>
      <c r="DB228" s="245"/>
      <c r="DC228" s="245"/>
      <c r="DD228" s="245"/>
      <c r="DE228" s="245"/>
      <c r="DF228" s="245"/>
      <c r="DG228" s="245"/>
      <c r="DH228" s="245"/>
      <c r="DI228" s="245"/>
      <c r="DJ228" s="245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IG228" s="8"/>
      <c r="IH228" s="8"/>
      <c r="II228" s="8"/>
      <c r="IJ228" s="8"/>
    </row>
    <row r="229" spans="3:244" ht="12.75"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4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245"/>
      <c r="CD229" s="245"/>
      <c r="CE229" s="245"/>
      <c r="CF229" s="245"/>
      <c r="CG229" s="245"/>
      <c r="CH229" s="245"/>
      <c r="CI229" s="245"/>
      <c r="CJ229" s="245"/>
      <c r="CK229" s="245"/>
      <c r="CL229" s="245"/>
      <c r="CM229" s="245"/>
      <c r="CN229" s="245"/>
      <c r="CO229" s="245"/>
      <c r="CP229" s="245"/>
      <c r="CQ229" s="245"/>
      <c r="CR229" s="245"/>
      <c r="CS229" s="245"/>
      <c r="CT229" s="245"/>
      <c r="CU229" s="245"/>
      <c r="CV229" s="245"/>
      <c r="CW229" s="245"/>
      <c r="CX229" s="245"/>
      <c r="CY229" s="245"/>
      <c r="CZ229" s="245"/>
      <c r="DA229" s="245"/>
      <c r="DB229" s="245"/>
      <c r="DC229" s="245"/>
      <c r="DD229" s="245"/>
      <c r="DE229" s="245"/>
      <c r="DF229" s="245"/>
      <c r="DG229" s="245"/>
      <c r="DH229" s="245"/>
      <c r="DI229" s="245"/>
      <c r="DJ229" s="245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IG229" s="8"/>
      <c r="IH229" s="8"/>
      <c r="II229" s="8"/>
      <c r="IJ229" s="8"/>
    </row>
    <row r="230" spans="3:244" ht="12.75"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4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245"/>
      <c r="CD230" s="245"/>
      <c r="CE230" s="245"/>
      <c r="CF230" s="245"/>
      <c r="CG230" s="245"/>
      <c r="CH230" s="245"/>
      <c r="CI230" s="245"/>
      <c r="CJ230" s="245"/>
      <c r="CK230" s="245"/>
      <c r="CL230" s="245"/>
      <c r="CM230" s="245"/>
      <c r="CN230" s="245"/>
      <c r="CO230" s="245"/>
      <c r="CP230" s="245"/>
      <c r="CQ230" s="245"/>
      <c r="CR230" s="245"/>
      <c r="CS230" s="245"/>
      <c r="CT230" s="245"/>
      <c r="CU230" s="245"/>
      <c r="CV230" s="245"/>
      <c r="CW230" s="245"/>
      <c r="CX230" s="245"/>
      <c r="CY230" s="245"/>
      <c r="CZ230" s="245"/>
      <c r="DA230" s="245"/>
      <c r="DB230" s="245"/>
      <c r="DC230" s="245"/>
      <c r="DD230" s="245"/>
      <c r="DE230" s="245"/>
      <c r="DF230" s="245"/>
      <c r="DG230" s="245"/>
      <c r="DH230" s="245"/>
      <c r="DI230" s="245"/>
      <c r="DJ230" s="245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IG230" s="8"/>
      <c r="IH230" s="8"/>
      <c r="II230" s="8"/>
      <c r="IJ230" s="8"/>
    </row>
    <row r="231" spans="3:244" ht="12.75"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4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245"/>
      <c r="CD231" s="245"/>
      <c r="CE231" s="245"/>
      <c r="CF231" s="245"/>
      <c r="CG231" s="245"/>
      <c r="CH231" s="245"/>
      <c r="CI231" s="245"/>
      <c r="CJ231" s="245"/>
      <c r="CK231" s="245"/>
      <c r="CL231" s="245"/>
      <c r="CM231" s="245"/>
      <c r="CN231" s="245"/>
      <c r="CO231" s="245"/>
      <c r="CP231" s="245"/>
      <c r="CQ231" s="245"/>
      <c r="CR231" s="245"/>
      <c r="CS231" s="245"/>
      <c r="CT231" s="245"/>
      <c r="CU231" s="245"/>
      <c r="CV231" s="245"/>
      <c r="CW231" s="245"/>
      <c r="CX231" s="245"/>
      <c r="CY231" s="245"/>
      <c r="CZ231" s="245"/>
      <c r="DA231" s="245"/>
      <c r="DB231" s="245"/>
      <c r="DC231" s="245"/>
      <c r="DD231" s="245"/>
      <c r="DE231" s="245"/>
      <c r="DF231" s="245"/>
      <c r="DG231" s="245"/>
      <c r="DH231" s="245"/>
      <c r="DI231" s="245"/>
      <c r="DJ231" s="245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IG231" s="8"/>
      <c r="IH231" s="8"/>
      <c r="II231" s="8"/>
      <c r="IJ231" s="8"/>
    </row>
    <row r="232" spans="3:244" ht="12.75"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4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245"/>
      <c r="CD232" s="245"/>
      <c r="CE232" s="245"/>
      <c r="CF232" s="245"/>
      <c r="CG232" s="245"/>
      <c r="CH232" s="245"/>
      <c r="CI232" s="245"/>
      <c r="CJ232" s="245"/>
      <c r="CK232" s="245"/>
      <c r="CL232" s="245"/>
      <c r="CM232" s="245"/>
      <c r="CN232" s="245"/>
      <c r="CO232" s="245"/>
      <c r="CP232" s="245"/>
      <c r="CQ232" s="245"/>
      <c r="CR232" s="245"/>
      <c r="CS232" s="245"/>
      <c r="CT232" s="245"/>
      <c r="CU232" s="245"/>
      <c r="CV232" s="245"/>
      <c r="CW232" s="245"/>
      <c r="CX232" s="245"/>
      <c r="CY232" s="245"/>
      <c r="CZ232" s="245"/>
      <c r="DA232" s="245"/>
      <c r="DB232" s="245"/>
      <c r="DC232" s="245"/>
      <c r="DD232" s="245"/>
      <c r="DE232" s="245"/>
      <c r="DF232" s="245"/>
      <c r="DG232" s="245"/>
      <c r="DH232" s="245"/>
      <c r="DI232" s="245"/>
      <c r="DJ232" s="245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IG232" s="8"/>
      <c r="IH232" s="8"/>
      <c r="II232" s="8"/>
      <c r="IJ232" s="8"/>
    </row>
    <row r="233" spans="3:244" ht="12.75"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4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245"/>
      <c r="CD233" s="245"/>
      <c r="CE233" s="245"/>
      <c r="CF233" s="245"/>
      <c r="CG233" s="245"/>
      <c r="CH233" s="245"/>
      <c r="CI233" s="245"/>
      <c r="CJ233" s="245"/>
      <c r="CK233" s="245"/>
      <c r="CL233" s="245"/>
      <c r="CM233" s="245"/>
      <c r="CN233" s="245"/>
      <c r="CO233" s="245"/>
      <c r="CP233" s="245"/>
      <c r="CQ233" s="245"/>
      <c r="CR233" s="245"/>
      <c r="CS233" s="245"/>
      <c r="CT233" s="245"/>
      <c r="CU233" s="245"/>
      <c r="CV233" s="245"/>
      <c r="CW233" s="245"/>
      <c r="CX233" s="245"/>
      <c r="CY233" s="245"/>
      <c r="CZ233" s="245"/>
      <c r="DA233" s="245"/>
      <c r="DB233" s="245"/>
      <c r="DC233" s="245"/>
      <c r="DD233" s="245"/>
      <c r="DE233" s="245"/>
      <c r="DF233" s="245"/>
      <c r="DG233" s="245"/>
      <c r="DH233" s="245"/>
      <c r="DI233" s="245"/>
      <c r="DJ233" s="245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IG233" s="8"/>
      <c r="IH233" s="8"/>
      <c r="II233" s="8"/>
      <c r="IJ233" s="8"/>
    </row>
    <row r="234" spans="3:244" ht="12.75"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4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245"/>
      <c r="CD234" s="245"/>
      <c r="CE234" s="245"/>
      <c r="CF234" s="245"/>
      <c r="CG234" s="245"/>
      <c r="CH234" s="245"/>
      <c r="CI234" s="245"/>
      <c r="CJ234" s="245"/>
      <c r="CK234" s="245"/>
      <c r="CL234" s="245"/>
      <c r="CM234" s="245"/>
      <c r="CN234" s="245"/>
      <c r="CO234" s="245"/>
      <c r="CP234" s="245"/>
      <c r="CQ234" s="245"/>
      <c r="CR234" s="245"/>
      <c r="CS234" s="245"/>
      <c r="CT234" s="245"/>
      <c r="CU234" s="245"/>
      <c r="CV234" s="245"/>
      <c r="CW234" s="245"/>
      <c r="CX234" s="245"/>
      <c r="CY234" s="245"/>
      <c r="CZ234" s="245"/>
      <c r="DA234" s="245"/>
      <c r="DB234" s="245"/>
      <c r="DC234" s="245"/>
      <c r="DD234" s="245"/>
      <c r="DE234" s="245"/>
      <c r="DF234" s="245"/>
      <c r="DG234" s="245"/>
      <c r="DH234" s="245"/>
      <c r="DI234" s="245"/>
      <c r="DJ234" s="245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IG234" s="8"/>
      <c r="IH234" s="8"/>
      <c r="II234" s="8"/>
      <c r="IJ234" s="8"/>
    </row>
    <row r="235" spans="3:244" ht="12.75"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4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245"/>
      <c r="CD235" s="245"/>
      <c r="CE235" s="245"/>
      <c r="CF235" s="245"/>
      <c r="CG235" s="245"/>
      <c r="CH235" s="245"/>
      <c r="CI235" s="245"/>
      <c r="CJ235" s="245"/>
      <c r="CK235" s="245"/>
      <c r="CL235" s="245"/>
      <c r="CM235" s="245"/>
      <c r="CN235" s="245"/>
      <c r="CO235" s="245"/>
      <c r="CP235" s="245"/>
      <c r="CQ235" s="245"/>
      <c r="CR235" s="245"/>
      <c r="CS235" s="245"/>
      <c r="CT235" s="245"/>
      <c r="CU235" s="245"/>
      <c r="CV235" s="245"/>
      <c r="CW235" s="245"/>
      <c r="CX235" s="245"/>
      <c r="CY235" s="245"/>
      <c r="CZ235" s="245"/>
      <c r="DA235" s="245"/>
      <c r="DB235" s="245"/>
      <c r="DC235" s="245"/>
      <c r="DD235" s="245"/>
      <c r="DE235" s="245"/>
      <c r="DF235" s="245"/>
      <c r="DG235" s="245"/>
      <c r="DH235" s="245"/>
      <c r="DI235" s="245"/>
      <c r="DJ235" s="245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IG235" s="8"/>
      <c r="IH235" s="8"/>
      <c r="II235" s="8"/>
      <c r="IJ235" s="8"/>
    </row>
    <row r="236" spans="3:244" ht="12.75"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4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245"/>
      <c r="CD236" s="245"/>
      <c r="CE236" s="245"/>
      <c r="CF236" s="245"/>
      <c r="CG236" s="245"/>
      <c r="CH236" s="245"/>
      <c r="CI236" s="245"/>
      <c r="CJ236" s="245"/>
      <c r="CK236" s="245"/>
      <c r="CL236" s="245"/>
      <c r="CM236" s="245"/>
      <c r="CN236" s="245"/>
      <c r="CO236" s="245"/>
      <c r="CP236" s="245"/>
      <c r="CQ236" s="245"/>
      <c r="CR236" s="245"/>
      <c r="CS236" s="245"/>
      <c r="CT236" s="245"/>
      <c r="CU236" s="245"/>
      <c r="CV236" s="245"/>
      <c r="CW236" s="245"/>
      <c r="CX236" s="245"/>
      <c r="CY236" s="245"/>
      <c r="CZ236" s="245"/>
      <c r="DA236" s="245"/>
      <c r="DB236" s="245"/>
      <c r="DC236" s="245"/>
      <c r="DD236" s="245"/>
      <c r="DE236" s="245"/>
      <c r="DF236" s="245"/>
      <c r="DG236" s="245"/>
      <c r="DH236" s="245"/>
      <c r="DI236" s="245"/>
      <c r="DJ236" s="245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IG236" s="8"/>
      <c r="IH236" s="8"/>
      <c r="II236" s="8"/>
      <c r="IJ236" s="8"/>
    </row>
    <row r="237" spans="3:244" ht="12.75"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4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245"/>
      <c r="CD237" s="245"/>
      <c r="CE237" s="245"/>
      <c r="CF237" s="245"/>
      <c r="CG237" s="245"/>
      <c r="CH237" s="245"/>
      <c r="CI237" s="245"/>
      <c r="CJ237" s="245"/>
      <c r="CK237" s="245"/>
      <c r="CL237" s="245"/>
      <c r="CM237" s="245"/>
      <c r="CN237" s="245"/>
      <c r="CO237" s="245"/>
      <c r="CP237" s="245"/>
      <c r="CQ237" s="245"/>
      <c r="CR237" s="245"/>
      <c r="CS237" s="245"/>
      <c r="CT237" s="245"/>
      <c r="CU237" s="245"/>
      <c r="CV237" s="245"/>
      <c r="CW237" s="245"/>
      <c r="CX237" s="245"/>
      <c r="CY237" s="245"/>
      <c r="CZ237" s="245"/>
      <c r="DA237" s="245"/>
      <c r="DB237" s="245"/>
      <c r="DC237" s="245"/>
      <c r="DD237" s="245"/>
      <c r="DE237" s="245"/>
      <c r="DF237" s="245"/>
      <c r="DG237" s="245"/>
      <c r="DH237" s="245"/>
      <c r="DI237" s="245"/>
      <c r="DJ237" s="245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IG237" s="8"/>
      <c r="IH237" s="8"/>
      <c r="II237" s="8"/>
      <c r="IJ237" s="8"/>
    </row>
    <row r="238" spans="3:244" ht="12.75"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4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245"/>
      <c r="CD238" s="245"/>
      <c r="CE238" s="245"/>
      <c r="CF238" s="245"/>
      <c r="CG238" s="245"/>
      <c r="CH238" s="245"/>
      <c r="CI238" s="245"/>
      <c r="CJ238" s="245"/>
      <c r="CK238" s="245"/>
      <c r="CL238" s="245"/>
      <c r="CM238" s="245"/>
      <c r="CN238" s="245"/>
      <c r="CO238" s="245"/>
      <c r="CP238" s="245"/>
      <c r="CQ238" s="245"/>
      <c r="CR238" s="245"/>
      <c r="CS238" s="245"/>
      <c r="CT238" s="245"/>
      <c r="CU238" s="245"/>
      <c r="CV238" s="245"/>
      <c r="CW238" s="245"/>
      <c r="CX238" s="245"/>
      <c r="CY238" s="245"/>
      <c r="CZ238" s="245"/>
      <c r="DA238" s="245"/>
      <c r="DB238" s="245"/>
      <c r="DC238" s="245"/>
      <c r="DD238" s="245"/>
      <c r="DE238" s="245"/>
      <c r="DF238" s="245"/>
      <c r="DG238" s="245"/>
      <c r="DH238" s="245"/>
      <c r="DI238" s="245"/>
      <c r="DJ238" s="245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IG238" s="8"/>
      <c r="IH238" s="8"/>
      <c r="II238" s="8"/>
      <c r="IJ238" s="8"/>
    </row>
    <row r="239" spans="3:244" ht="12.75"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4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245"/>
      <c r="CD239" s="245"/>
      <c r="CE239" s="245"/>
      <c r="CF239" s="245"/>
      <c r="CG239" s="245"/>
      <c r="CH239" s="245"/>
      <c r="CI239" s="245"/>
      <c r="CJ239" s="245"/>
      <c r="CK239" s="245"/>
      <c r="CL239" s="245"/>
      <c r="CM239" s="245"/>
      <c r="CN239" s="245"/>
      <c r="CO239" s="245"/>
      <c r="CP239" s="245"/>
      <c r="CQ239" s="245"/>
      <c r="CR239" s="245"/>
      <c r="CS239" s="245"/>
      <c r="CT239" s="245"/>
      <c r="CU239" s="245"/>
      <c r="CV239" s="245"/>
      <c r="CW239" s="245"/>
      <c r="CX239" s="245"/>
      <c r="CY239" s="245"/>
      <c r="CZ239" s="245"/>
      <c r="DA239" s="245"/>
      <c r="DB239" s="245"/>
      <c r="DC239" s="245"/>
      <c r="DD239" s="245"/>
      <c r="DE239" s="245"/>
      <c r="DF239" s="245"/>
      <c r="DG239" s="245"/>
      <c r="DH239" s="245"/>
      <c r="DI239" s="245"/>
      <c r="DJ239" s="245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IG239" s="8"/>
      <c r="IH239" s="8"/>
      <c r="II239" s="8"/>
      <c r="IJ239" s="8"/>
    </row>
    <row r="240" spans="3:244" ht="12.75"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4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245"/>
      <c r="CD240" s="245"/>
      <c r="CE240" s="245"/>
      <c r="CF240" s="245"/>
      <c r="CG240" s="245"/>
      <c r="CH240" s="245"/>
      <c r="CI240" s="245"/>
      <c r="CJ240" s="245"/>
      <c r="CK240" s="245"/>
      <c r="CL240" s="245"/>
      <c r="CM240" s="245"/>
      <c r="CN240" s="245"/>
      <c r="CO240" s="245"/>
      <c r="CP240" s="245"/>
      <c r="CQ240" s="245"/>
      <c r="CR240" s="245"/>
      <c r="CS240" s="245"/>
      <c r="CT240" s="245"/>
      <c r="CU240" s="245"/>
      <c r="CV240" s="245"/>
      <c r="CW240" s="245"/>
      <c r="CX240" s="245"/>
      <c r="CY240" s="245"/>
      <c r="CZ240" s="245"/>
      <c r="DA240" s="245"/>
      <c r="DB240" s="245"/>
      <c r="DC240" s="245"/>
      <c r="DD240" s="245"/>
      <c r="DE240" s="245"/>
      <c r="DF240" s="245"/>
      <c r="DG240" s="245"/>
      <c r="DH240" s="245"/>
      <c r="DI240" s="245"/>
      <c r="DJ240" s="245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IG240" s="8"/>
      <c r="IH240" s="8"/>
      <c r="II240" s="8"/>
      <c r="IJ240" s="8"/>
    </row>
    <row r="241" spans="3:244" ht="12.75"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4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245"/>
      <c r="CD241" s="245"/>
      <c r="CE241" s="245"/>
      <c r="CF241" s="245"/>
      <c r="CG241" s="245"/>
      <c r="CH241" s="245"/>
      <c r="CI241" s="245"/>
      <c r="CJ241" s="245"/>
      <c r="CK241" s="245"/>
      <c r="CL241" s="245"/>
      <c r="CM241" s="245"/>
      <c r="CN241" s="245"/>
      <c r="CO241" s="245"/>
      <c r="CP241" s="245"/>
      <c r="CQ241" s="245"/>
      <c r="CR241" s="245"/>
      <c r="CS241" s="245"/>
      <c r="CT241" s="245"/>
      <c r="CU241" s="245"/>
      <c r="CV241" s="245"/>
      <c r="CW241" s="245"/>
      <c r="CX241" s="245"/>
      <c r="CY241" s="245"/>
      <c r="CZ241" s="245"/>
      <c r="DA241" s="245"/>
      <c r="DB241" s="245"/>
      <c r="DC241" s="245"/>
      <c r="DD241" s="245"/>
      <c r="DE241" s="245"/>
      <c r="DF241" s="245"/>
      <c r="DG241" s="245"/>
      <c r="DH241" s="245"/>
      <c r="DI241" s="245"/>
      <c r="DJ241" s="245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IG241" s="8"/>
      <c r="IH241" s="8"/>
      <c r="II241" s="8"/>
      <c r="IJ241" s="8"/>
    </row>
    <row r="242" spans="3:244" ht="12.75"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4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245"/>
      <c r="CD242" s="245"/>
      <c r="CE242" s="245"/>
      <c r="CF242" s="245"/>
      <c r="CG242" s="245"/>
      <c r="CH242" s="245"/>
      <c r="CI242" s="245"/>
      <c r="CJ242" s="245"/>
      <c r="CK242" s="245"/>
      <c r="CL242" s="245"/>
      <c r="CM242" s="245"/>
      <c r="CN242" s="245"/>
      <c r="CO242" s="245"/>
      <c r="CP242" s="245"/>
      <c r="CQ242" s="245"/>
      <c r="CR242" s="245"/>
      <c r="CS242" s="245"/>
      <c r="CT242" s="245"/>
      <c r="CU242" s="245"/>
      <c r="CV242" s="245"/>
      <c r="CW242" s="245"/>
      <c r="CX242" s="245"/>
      <c r="CY242" s="245"/>
      <c r="CZ242" s="245"/>
      <c r="DA242" s="245"/>
      <c r="DB242" s="245"/>
      <c r="DC242" s="245"/>
      <c r="DD242" s="245"/>
      <c r="DE242" s="245"/>
      <c r="DF242" s="245"/>
      <c r="DG242" s="245"/>
      <c r="DH242" s="245"/>
      <c r="DI242" s="245"/>
      <c r="DJ242" s="245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IG242" s="8"/>
      <c r="IH242" s="8"/>
      <c r="II242" s="8"/>
      <c r="IJ242" s="8"/>
    </row>
    <row r="243" spans="3:244" ht="12.75"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4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245"/>
      <c r="CD243" s="245"/>
      <c r="CE243" s="245"/>
      <c r="CF243" s="245"/>
      <c r="CG243" s="245"/>
      <c r="CH243" s="245"/>
      <c r="CI243" s="245"/>
      <c r="CJ243" s="245"/>
      <c r="CK243" s="245"/>
      <c r="CL243" s="245"/>
      <c r="CM243" s="245"/>
      <c r="CN243" s="245"/>
      <c r="CO243" s="245"/>
      <c r="CP243" s="245"/>
      <c r="CQ243" s="245"/>
      <c r="CR243" s="245"/>
      <c r="CS243" s="245"/>
      <c r="CT243" s="245"/>
      <c r="CU243" s="245"/>
      <c r="CV243" s="245"/>
      <c r="CW243" s="245"/>
      <c r="CX243" s="245"/>
      <c r="CY243" s="245"/>
      <c r="CZ243" s="245"/>
      <c r="DA243" s="245"/>
      <c r="DB243" s="245"/>
      <c r="DC243" s="245"/>
      <c r="DD243" s="245"/>
      <c r="DE243" s="245"/>
      <c r="DF243" s="245"/>
      <c r="DG243" s="245"/>
      <c r="DH243" s="245"/>
      <c r="DI243" s="245"/>
      <c r="DJ243" s="245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IG243" s="8"/>
      <c r="IH243" s="8"/>
      <c r="II243" s="8"/>
      <c r="IJ243" s="8"/>
    </row>
    <row r="244" spans="3:244" ht="12.75"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4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245"/>
      <c r="CD244" s="245"/>
      <c r="CE244" s="245"/>
      <c r="CF244" s="245"/>
      <c r="CG244" s="245"/>
      <c r="CH244" s="245"/>
      <c r="CI244" s="245"/>
      <c r="CJ244" s="245"/>
      <c r="CK244" s="245"/>
      <c r="CL244" s="245"/>
      <c r="CM244" s="245"/>
      <c r="CN244" s="245"/>
      <c r="CO244" s="245"/>
      <c r="CP244" s="245"/>
      <c r="CQ244" s="245"/>
      <c r="CR244" s="245"/>
      <c r="CS244" s="245"/>
      <c r="CT244" s="245"/>
      <c r="CU244" s="245"/>
      <c r="CV244" s="245"/>
      <c r="CW244" s="245"/>
      <c r="CX244" s="245"/>
      <c r="CY244" s="245"/>
      <c r="CZ244" s="245"/>
      <c r="DA244" s="245"/>
      <c r="DB244" s="245"/>
      <c r="DC244" s="245"/>
      <c r="DD244" s="245"/>
      <c r="DE244" s="245"/>
      <c r="DF244" s="245"/>
      <c r="DG244" s="245"/>
      <c r="DH244" s="245"/>
      <c r="DI244" s="245"/>
      <c r="DJ244" s="245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IG244" s="8"/>
      <c r="IH244" s="8"/>
      <c r="II244" s="8"/>
      <c r="IJ244" s="8"/>
    </row>
    <row r="245" spans="3:244" ht="12.75"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4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245"/>
      <c r="CD245" s="245"/>
      <c r="CE245" s="245"/>
      <c r="CF245" s="245"/>
      <c r="CG245" s="245"/>
      <c r="CH245" s="245"/>
      <c r="CI245" s="245"/>
      <c r="CJ245" s="245"/>
      <c r="CK245" s="245"/>
      <c r="CL245" s="245"/>
      <c r="CM245" s="245"/>
      <c r="CN245" s="245"/>
      <c r="CO245" s="245"/>
      <c r="CP245" s="245"/>
      <c r="CQ245" s="245"/>
      <c r="CR245" s="245"/>
      <c r="CS245" s="245"/>
      <c r="CT245" s="245"/>
      <c r="CU245" s="245"/>
      <c r="CV245" s="245"/>
      <c r="CW245" s="245"/>
      <c r="CX245" s="245"/>
      <c r="CY245" s="245"/>
      <c r="CZ245" s="245"/>
      <c r="DA245" s="245"/>
      <c r="DB245" s="245"/>
      <c r="DC245" s="245"/>
      <c r="DD245" s="245"/>
      <c r="DE245" s="245"/>
      <c r="DF245" s="245"/>
      <c r="DG245" s="245"/>
      <c r="DH245" s="245"/>
      <c r="DI245" s="245"/>
      <c r="DJ245" s="245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IG245" s="8"/>
      <c r="IH245" s="8"/>
      <c r="II245" s="8"/>
      <c r="IJ245" s="8"/>
    </row>
    <row r="246" spans="3:244" ht="12.75"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4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245"/>
      <c r="CD246" s="245"/>
      <c r="CE246" s="245"/>
      <c r="CF246" s="245"/>
      <c r="CG246" s="245"/>
      <c r="CH246" s="245"/>
      <c r="CI246" s="245"/>
      <c r="CJ246" s="245"/>
      <c r="CK246" s="245"/>
      <c r="CL246" s="245"/>
      <c r="CM246" s="245"/>
      <c r="CN246" s="245"/>
      <c r="CO246" s="245"/>
      <c r="CP246" s="245"/>
      <c r="CQ246" s="245"/>
      <c r="CR246" s="245"/>
      <c r="CS246" s="245"/>
      <c r="CT246" s="245"/>
      <c r="CU246" s="245"/>
      <c r="CV246" s="245"/>
      <c r="CW246" s="245"/>
      <c r="CX246" s="245"/>
      <c r="CY246" s="245"/>
      <c r="CZ246" s="245"/>
      <c r="DA246" s="245"/>
      <c r="DB246" s="245"/>
      <c r="DC246" s="245"/>
      <c r="DD246" s="245"/>
      <c r="DE246" s="245"/>
      <c r="DF246" s="245"/>
      <c r="DG246" s="245"/>
      <c r="DH246" s="245"/>
      <c r="DI246" s="245"/>
      <c r="DJ246" s="245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3"/>
      <c r="IG246" s="8"/>
      <c r="IH246" s="8"/>
      <c r="II246" s="8"/>
      <c r="IJ246" s="8"/>
    </row>
    <row r="247" spans="3:244" ht="12.75"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4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245"/>
      <c r="CD247" s="245"/>
      <c r="CE247" s="245"/>
      <c r="CF247" s="245"/>
      <c r="CG247" s="245"/>
      <c r="CH247" s="245"/>
      <c r="CI247" s="245"/>
      <c r="CJ247" s="245"/>
      <c r="CK247" s="245"/>
      <c r="CL247" s="245"/>
      <c r="CM247" s="245"/>
      <c r="CN247" s="245"/>
      <c r="CO247" s="245"/>
      <c r="CP247" s="245"/>
      <c r="CQ247" s="245"/>
      <c r="CR247" s="245"/>
      <c r="CS247" s="245"/>
      <c r="CT247" s="245"/>
      <c r="CU247" s="245"/>
      <c r="CV247" s="245"/>
      <c r="CW247" s="245"/>
      <c r="CX247" s="245"/>
      <c r="CY247" s="245"/>
      <c r="CZ247" s="245"/>
      <c r="DA247" s="245"/>
      <c r="DB247" s="245"/>
      <c r="DC247" s="245"/>
      <c r="DD247" s="245"/>
      <c r="DE247" s="245"/>
      <c r="DF247" s="245"/>
      <c r="DG247" s="245"/>
      <c r="DH247" s="245"/>
      <c r="DI247" s="245"/>
      <c r="DJ247" s="245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IG247" s="8"/>
      <c r="IH247" s="8"/>
      <c r="II247" s="8"/>
      <c r="IJ247" s="8"/>
    </row>
    <row r="248" spans="3:244" ht="12.75"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4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245"/>
      <c r="CD248" s="245"/>
      <c r="CE248" s="245"/>
      <c r="CF248" s="245"/>
      <c r="CG248" s="245"/>
      <c r="CH248" s="245"/>
      <c r="CI248" s="245"/>
      <c r="CJ248" s="245"/>
      <c r="CK248" s="245"/>
      <c r="CL248" s="245"/>
      <c r="CM248" s="245"/>
      <c r="CN248" s="245"/>
      <c r="CO248" s="245"/>
      <c r="CP248" s="245"/>
      <c r="CQ248" s="245"/>
      <c r="CR248" s="245"/>
      <c r="CS248" s="245"/>
      <c r="CT248" s="245"/>
      <c r="CU248" s="245"/>
      <c r="CV248" s="245"/>
      <c r="CW248" s="245"/>
      <c r="CX248" s="245"/>
      <c r="CY248" s="245"/>
      <c r="CZ248" s="245"/>
      <c r="DA248" s="245"/>
      <c r="DB248" s="245"/>
      <c r="DC248" s="245"/>
      <c r="DD248" s="245"/>
      <c r="DE248" s="245"/>
      <c r="DF248" s="245"/>
      <c r="DG248" s="245"/>
      <c r="DH248" s="245"/>
      <c r="DI248" s="245"/>
      <c r="DJ248" s="245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IG248" s="8"/>
      <c r="IH248" s="8"/>
      <c r="II248" s="8"/>
      <c r="IJ248" s="8"/>
    </row>
    <row r="249" spans="3:244" ht="12.75"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4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245"/>
      <c r="CD249" s="245"/>
      <c r="CE249" s="245"/>
      <c r="CF249" s="245"/>
      <c r="CG249" s="245"/>
      <c r="CH249" s="245"/>
      <c r="CI249" s="245"/>
      <c r="CJ249" s="245"/>
      <c r="CK249" s="245"/>
      <c r="CL249" s="245"/>
      <c r="CM249" s="245"/>
      <c r="CN249" s="245"/>
      <c r="CO249" s="245"/>
      <c r="CP249" s="245"/>
      <c r="CQ249" s="245"/>
      <c r="CR249" s="245"/>
      <c r="CS249" s="245"/>
      <c r="CT249" s="245"/>
      <c r="CU249" s="245"/>
      <c r="CV249" s="245"/>
      <c r="CW249" s="245"/>
      <c r="CX249" s="245"/>
      <c r="CY249" s="245"/>
      <c r="CZ249" s="245"/>
      <c r="DA249" s="245"/>
      <c r="DB249" s="245"/>
      <c r="DC249" s="245"/>
      <c r="DD249" s="245"/>
      <c r="DE249" s="245"/>
      <c r="DF249" s="245"/>
      <c r="DG249" s="245"/>
      <c r="DH249" s="245"/>
      <c r="DI249" s="245"/>
      <c r="DJ249" s="245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3"/>
      <c r="IG249" s="8"/>
      <c r="IH249" s="8"/>
      <c r="II249" s="8"/>
      <c r="IJ249" s="8"/>
    </row>
    <row r="250" spans="3:244" ht="12.75"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4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245"/>
      <c r="CD250" s="245"/>
      <c r="CE250" s="245"/>
      <c r="CF250" s="245"/>
      <c r="CG250" s="245"/>
      <c r="CH250" s="245"/>
      <c r="CI250" s="245"/>
      <c r="CJ250" s="245"/>
      <c r="CK250" s="245"/>
      <c r="CL250" s="245"/>
      <c r="CM250" s="245"/>
      <c r="CN250" s="245"/>
      <c r="CO250" s="245"/>
      <c r="CP250" s="245"/>
      <c r="CQ250" s="245"/>
      <c r="CR250" s="245"/>
      <c r="CS250" s="245"/>
      <c r="CT250" s="245"/>
      <c r="CU250" s="245"/>
      <c r="CV250" s="245"/>
      <c r="CW250" s="245"/>
      <c r="CX250" s="245"/>
      <c r="CY250" s="245"/>
      <c r="CZ250" s="245"/>
      <c r="DA250" s="245"/>
      <c r="DB250" s="245"/>
      <c r="DC250" s="245"/>
      <c r="DD250" s="245"/>
      <c r="DE250" s="245"/>
      <c r="DF250" s="245"/>
      <c r="DG250" s="245"/>
      <c r="DH250" s="245"/>
      <c r="DI250" s="245"/>
      <c r="DJ250" s="245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IG250" s="8"/>
      <c r="IH250" s="8"/>
      <c r="II250" s="8"/>
      <c r="IJ250" s="8"/>
    </row>
    <row r="251" spans="3:244" ht="12.75"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4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245"/>
      <c r="CD251" s="245"/>
      <c r="CE251" s="245"/>
      <c r="CF251" s="245"/>
      <c r="CG251" s="245"/>
      <c r="CH251" s="245"/>
      <c r="CI251" s="245"/>
      <c r="CJ251" s="245"/>
      <c r="CK251" s="245"/>
      <c r="CL251" s="245"/>
      <c r="CM251" s="245"/>
      <c r="CN251" s="245"/>
      <c r="CO251" s="245"/>
      <c r="CP251" s="245"/>
      <c r="CQ251" s="245"/>
      <c r="CR251" s="245"/>
      <c r="CS251" s="245"/>
      <c r="CT251" s="245"/>
      <c r="CU251" s="245"/>
      <c r="CV251" s="245"/>
      <c r="CW251" s="245"/>
      <c r="CX251" s="245"/>
      <c r="CY251" s="245"/>
      <c r="CZ251" s="245"/>
      <c r="DA251" s="245"/>
      <c r="DB251" s="245"/>
      <c r="DC251" s="245"/>
      <c r="DD251" s="245"/>
      <c r="DE251" s="245"/>
      <c r="DF251" s="245"/>
      <c r="DG251" s="245"/>
      <c r="DH251" s="245"/>
      <c r="DI251" s="245"/>
      <c r="DJ251" s="245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GW251" s="3"/>
      <c r="GX251" s="3"/>
      <c r="IG251" s="8"/>
      <c r="IH251" s="8"/>
      <c r="II251" s="8"/>
      <c r="IJ251" s="8"/>
    </row>
    <row r="252" spans="3:244" ht="12.75"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4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245"/>
      <c r="CD252" s="245"/>
      <c r="CE252" s="245"/>
      <c r="CF252" s="245"/>
      <c r="CG252" s="245"/>
      <c r="CH252" s="245"/>
      <c r="CI252" s="245"/>
      <c r="CJ252" s="245"/>
      <c r="CK252" s="245"/>
      <c r="CL252" s="245"/>
      <c r="CM252" s="245"/>
      <c r="CN252" s="245"/>
      <c r="CO252" s="245"/>
      <c r="CP252" s="245"/>
      <c r="CQ252" s="245"/>
      <c r="CR252" s="245"/>
      <c r="CS252" s="245"/>
      <c r="CT252" s="245"/>
      <c r="CU252" s="245"/>
      <c r="CV252" s="245"/>
      <c r="CW252" s="245"/>
      <c r="CX252" s="245"/>
      <c r="CY252" s="245"/>
      <c r="CZ252" s="245"/>
      <c r="DA252" s="245"/>
      <c r="DB252" s="245"/>
      <c r="DC252" s="245"/>
      <c r="DD252" s="245"/>
      <c r="DE252" s="245"/>
      <c r="DF252" s="245"/>
      <c r="DG252" s="245"/>
      <c r="DH252" s="245"/>
      <c r="DI252" s="245"/>
      <c r="DJ252" s="245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GW252" s="3"/>
      <c r="GX252" s="3"/>
      <c r="IG252" s="8"/>
      <c r="IH252" s="8"/>
      <c r="II252" s="8"/>
      <c r="IJ252" s="8"/>
    </row>
    <row r="253" spans="3:244" ht="12.75"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4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245"/>
      <c r="CD253" s="245"/>
      <c r="CE253" s="245"/>
      <c r="CF253" s="245"/>
      <c r="CG253" s="245"/>
      <c r="CH253" s="245"/>
      <c r="CI253" s="245"/>
      <c r="CJ253" s="245"/>
      <c r="CK253" s="245"/>
      <c r="CL253" s="245"/>
      <c r="CM253" s="245"/>
      <c r="CN253" s="245"/>
      <c r="CO253" s="245"/>
      <c r="CP253" s="245"/>
      <c r="CQ253" s="245"/>
      <c r="CR253" s="245"/>
      <c r="CS253" s="245"/>
      <c r="CT253" s="245"/>
      <c r="CU253" s="245"/>
      <c r="CV253" s="245"/>
      <c r="CW253" s="245"/>
      <c r="CX253" s="245"/>
      <c r="CY253" s="245"/>
      <c r="CZ253" s="245"/>
      <c r="DA253" s="245"/>
      <c r="DB253" s="245"/>
      <c r="DC253" s="245"/>
      <c r="DD253" s="245"/>
      <c r="DE253" s="245"/>
      <c r="DF253" s="245"/>
      <c r="DG253" s="245"/>
      <c r="DH253" s="245"/>
      <c r="DI253" s="245"/>
      <c r="DJ253" s="245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3"/>
      <c r="IG253" s="8"/>
      <c r="IH253" s="8"/>
      <c r="II253" s="8"/>
      <c r="IJ253" s="8"/>
    </row>
    <row r="254" spans="3:244" ht="12.75"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4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245"/>
      <c r="CD254" s="245"/>
      <c r="CE254" s="245"/>
      <c r="CF254" s="245"/>
      <c r="CG254" s="245"/>
      <c r="CH254" s="245"/>
      <c r="CI254" s="245"/>
      <c r="CJ254" s="245"/>
      <c r="CK254" s="245"/>
      <c r="CL254" s="245"/>
      <c r="CM254" s="245"/>
      <c r="CN254" s="245"/>
      <c r="CO254" s="245"/>
      <c r="CP254" s="245"/>
      <c r="CQ254" s="245"/>
      <c r="CR254" s="245"/>
      <c r="CS254" s="245"/>
      <c r="CT254" s="245"/>
      <c r="CU254" s="245"/>
      <c r="CV254" s="245"/>
      <c r="CW254" s="245"/>
      <c r="CX254" s="245"/>
      <c r="CY254" s="245"/>
      <c r="CZ254" s="245"/>
      <c r="DA254" s="245"/>
      <c r="DB254" s="245"/>
      <c r="DC254" s="245"/>
      <c r="DD254" s="245"/>
      <c r="DE254" s="245"/>
      <c r="DF254" s="245"/>
      <c r="DG254" s="245"/>
      <c r="DH254" s="245"/>
      <c r="DI254" s="245"/>
      <c r="DJ254" s="245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3"/>
      <c r="IG254" s="8"/>
      <c r="IH254" s="8"/>
      <c r="II254" s="8"/>
      <c r="IJ254" s="8"/>
    </row>
    <row r="255" spans="3:244" ht="12.75"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4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245"/>
      <c r="CD255" s="245"/>
      <c r="CE255" s="245"/>
      <c r="CF255" s="245"/>
      <c r="CG255" s="245"/>
      <c r="CH255" s="245"/>
      <c r="CI255" s="245"/>
      <c r="CJ255" s="245"/>
      <c r="CK255" s="245"/>
      <c r="CL255" s="245"/>
      <c r="CM255" s="245"/>
      <c r="CN255" s="245"/>
      <c r="CO255" s="245"/>
      <c r="CP255" s="245"/>
      <c r="CQ255" s="245"/>
      <c r="CR255" s="245"/>
      <c r="CS255" s="245"/>
      <c r="CT255" s="245"/>
      <c r="CU255" s="245"/>
      <c r="CV255" s="245"/>
      <c r="CW255" s="245"/>
      <c r="CX255" s="245"/>
      <c r="CY255" s="245"/>
      <c r="CZ255" s="245"/>
      <c r="DA255" s="245"/>
      <c r="DB255" s="245"/>
      <c r="DC255" s="245"/>
      <c r="DD255" s="245"/>
      <c r="DE255" s="245"/>
      <c r="DF255" s="245"/>
      <c r="DG255" s="245"/>
      <c r="DH255" s="245"/>
      <c r="DI255" s="245"/>
      <c r="DJ255" s="245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IG255" s="8"/>
      <c r="IH255" s="8"/>
      <c r="II255" s="8"/>
      <c r="IJ255" s="8"/>
    </row>
    <row r="256" spans="3:244" ht="12.75"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4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245"/>
      <c r="CD256" s="245"/>
      <c r="CE256" s="245"/>
      <c r="CF256" s="245"/>
      <c r="CG256" s="245"/>
      <c r="CH256" s="245"/>
      <c r="CI256" s="245"/>
      <c r="CJ256" s="245"/>
      <c r="CK256" s="245"/>
      <c r="CL256" s="245"/>
      <c r="CM256" s="245"/>
      <c r="CN256" s="245"/>
      <c r="CO256" s="245"/>
      <c r="CP256" s="245"/>
      <c r="CQ256" s="245"/>
      <c r="CR256" s="245"/>
      <c r="CS256" s="245"/>
      <c r="CT256" s="245"/>
      <c r="CU256" s="245"/>
      <c r="CV256" s="245"/>
      <c r="CW256" s="245"/>
      <c r="CX256" s="245"/>
      <c r="CY256" s="245"/>
      <c r="CZ256" s="245"/>
      <c r="DA256" s="245"/>
      <c r="DB256" s="245"/>
      <c r="DC256" s="245"/>
      <c r="DD256" s="245"/>
      <c r="DE256" s="245"/>
      <c r="DF256" s="245"/>
      <c r="DG256" s="245"/>
      <c r="DH256" s="245"/>
      <c r="DI256" s="245"/>
      <c r="DJ256" s="245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IG256" s="8"/>
      <c r="IH256" s="8"/>
      <c r="II256" s="8"/>
      <c r="IJ256" s="8"/>
    </row>
    <row r="257" spans="3:244" ht="12.75"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4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245"/>
      <c r="CD257" s="245"/>
      <c r="CE257" s="245"/>
      <c r="CF257" s="245"/>
      <c r="CG257" s="245"/>
      <c r="CH257" s="245"/>
      <c r="CI257" s="245"/>
      <c r="CJ257" s="245"/>
      <c r="CK257" s="245"/>
      <c r="CL257" s="245"/>
      <c r="CM257" s="245"/>
      <c r="CN257" s="245"/>
      <c r="CO257" s="245"/>
      <c r="CP257" s="245"/>
      <c r="CQ257" s="245"/>
      <c r="CR257" s="245"/>
      <c r="CS257" s="245"/>
      <c r="CT257" s="245"/>
      <c r="CU257" s="245"/>
      <c r="CV257" s="245"/>
      <c r="CW257" s="245"/>
      <c r="CX257" s="245"/>
      <c r="CY257" s="245"/>
      <c r="CZ257" s="245"/>
      <c r="DA257" s="245"/>
      <c r="DB257" s="245"/>
      <c r="DC257" s="245"/>
      <c r="DD257" s="245"/>
      <c r="DE257" s="245"/>
      <c r="DF257" s="245"/>
      <c r="DG257" s="245"/>
      <c r="DH257" s="245"/>
      <c r="DI257" s="245"/>
      <c r="DJ257" s="245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GW257" s="3"/>
      <c r="GX257" s="3"/>
      <c r="IG257" s="8"/>
      <c r="IH257" s="8"/>
      <c r="II257" s="8"/>
      <c r="IJ257" s="8"/>
    </row>
    <row r="258" spans="3:244" ht="12.75"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4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245"/>
      <c r="CD258" s="245"/>
      <c r="CE258" s="245"/>
      <c r="CF258" s="245"/>
      <c r="CG258" s="245"/>
      <c r="CH258" s="245"/>
      <c r="CI258" s="245"/>
      <c r="CJ258" s="245"/>
      <c r="CK258" s="245"/>
      <c r="CL258" s="245"/>
      <c r="CM258" s="245"/>
      <c r="CN258" s="245"/>
      <c r="CO258" s="245"/>
      <c r="CP258" s="245"/>
      <c r="CQ258" s="245"/>
      <c r="CR258" s="245"/>
      <c r="CS258" s="245"/>
      <c r="CT258" s="245"/>
      <c r="CU258" s="245"/>
      <c r="CV258" s="245"/>
      <c r="CW258" s="245"/>
      <c r="CX258" s="245"/>
      <c r="CY258" s="245"/>
      <c r="CZ258" s="245"/>
      <c r="DA258" s="245"/>
      <c r="DB258" s="245"/>
      <c r="DC258" s="245"/>
      <c r="DD258" s="245"/>
      <c r="DE258" s="245"/>
      <c r="DF258" s="245"/>
      <c r="DG258" s="245"/>
      <c r="DH258" s="245"/>
      <c r="DI258" s="245"/>
      <c r="DJ258" s="245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GW258" s="3"/>
      <c r="GX258" s="3"/>
      <c r="IG258" s="8"/>
      <c r="IH258" s="8"/>
      <c r="II258" s="8"/>
      <c r="IJ258" s="8"/>
    </row>
    <row r="259" spans="3:244" ht="12.75"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4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245"/>
      <c r="CD259" s="245"/>
      <c r="CE259" s="245"/>
      <c r="CF259" s="245"/>
      <c r="CG259" s="245"/>
      <c r="CH259" s="245"/>
      <c r="CI259" s="245"/>
      <c r="CJ259" s="245"/>
      <c r="CK259" s="245"/>
      <c r="CL259" s="245"/>
      <c r="CM259" s="245"/>
      <c r="CN259" s="245"/>
      <c r="CO259" s="245"/>
      <c r="CP259" s="245"/>
      <c r="CQ259" s="245"/>
      <c r="CR259" s="245"/>
      <c r="CS259" s="245"/>
      <c r="CT259" s="245"/>
      <c r="CU259" s="245"/>
      <c r="CV259" s="245"/>
      <c r="CW259" s="245"/>
      <c r="CX259" s="245"/>
      <c r="CY259" s="245"/>
      <c r="CZ259" s="245"/>
      <c r="DA259" s="245"/>
      <c r="DB259" s="245"/>
      <c r="DC259" s="245"/>
      <c r="DD259" s="245"/>
      <c r="DE259" s="245"/>
      <c r="DF259" s="245"/>
      <c r="DG259" s="245"/>
      <c r="DH259" s="245"/>
      <c r="DI259" s="245"/>
      <c r="DJ259" s="245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GW259" s="3"/>
      <c r="GX259" s="3"/>
      <c r="IG259" s="8"/>
      <c r="IH259" s="8"/>
      <c r="II259" s="8"/>
      <c r="IJ259" s="8"/>
    </row>
    <row r="260" spans="3:244" ht="12.75"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4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245"/>
      <c r="CD260" s="245"/>
      <c r="CE260" s="245"/>
      <c r="CF260" s="245"/>
      <c r="CG260" s="245"/>
      <c r="CH260" s="245"/>
      <c r="CI260" s="245"/>
      <c r="CJ260" s="245"/>
      <c r="CK260" s="245"/>
      <c r="CL260" s="245"/>
      <c r="CM260" s="245"/>
      <c r="CN260" s="245"/>
      <c r="CO260" s="245"/>
      <c r="CP260" s="245"/>
      <c r="CQ260" s="245"/>
      <c r="CR260" s="245"/>
      <c r="CS260" s="245"/>
      <c r="CT260" s="245"/>
      <c r="CU260" s="245"/>
      <c r="CV260" s="245"/>
      <c r="CW260" s="245"/>
      <c r="CX260" s="245"/>
      <c r="CY260" s="245"/>
      <c r="CZ260" s="245"/>
      <c r="DA260" s="245"/>
      <c r="DB260" s="245"/>
      <c r="DC260" s="245"/>
      <c r="DD260" s="245"/>
      <c r="DE260" s="245"/>
      <c r="DF260" s="245"/>
      <c r="DG260" s="245"/>
      <c r="DH260" s="245"/>
      <c r="DI260" s="245"/>
      <c r="DJ260" s="245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3"/>
      <c r="IG260" s="8"/>
      <c r="IH260" s="8"/>
      <c r="II260" s="8"/>
      <c r="IJ260" s="8"/>
    </row>
    <row r="261" spans="3:244" ht="12.75"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4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245"/>
      <c r="CD261" s="245"/>
      <c r="CE261" s="245"/>
      <c r="CF261" s="245"/>
      <c r="CG261" s="245"/>
      <c r="CH261" s="245"/>
      <c r="CI261" s="245"/>
      <c r="CJ261" s="245"/>
      <c r="CK261" s="245"/>
      <c r="CL261" s="245"/>
      <c r="CM261" s="245"/>
      <c r="CN261" s="245"/>
      <c r="CO261" s="245"/>
      <c r="CP261" s="245"/>
      <c r="CQ261" s="245"/>
      <c r="CR261" s="245"/>
      <c r="CS261" s="245"/>
      <c r="CT261" s="245"/>
      <c r="CU261" s="245"/>
      <c r="CV261" s="245"/>
      <c r="CW261" s="245"/>
      <c r="CX261" s="245"/>
      <c r="CY261" s="245"/>
      <c r="CZ261" s="245"/>
      <c r="DA261" s="245"/>
      <c r="DB261" s="245"/>
      <c r="DC261" s="245"/>
      <c r="DD261" s="245"/>
      <c r="DE261" s="245"/>
      <c r="DF261" s="245"/>
      <c r="DG261" s="245"/>
      <c r="DH261" s="245"/>
      <c r="DI261" s="245"/>
      <c r="DJ261" s="245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IG261" s="8"/>
      <c r="IH261" s="8"/>
      <c r="II261" s="8"/>
      <c r="IJ261" s="8"/>
    </row>
    <row r="262" spans="3:244" ht="12.75"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4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245"/>
      <c r="CD262" s="245"/>
      <c r="CE262" s="245"/>
      <c r="CF262" s="245"/>
      <c r="CG262" s="245"/>
      <c r="CH262" s="245"/>
      <c r="CI262" s="245"/>
      <c r="CJ262" s="245"/>
      <c r="CK262" s="245"/>
      <c r="CL262" s="245"/>
      <c r="CM262" s="245"/>
      <c r="CN262" s="245"/>
      <c r="CO262" s="245"/>
      <c r="CP262" s="245"/>
      <c r="CQ262" s="245"/>
      <c r="CR262" s="245"/>
      <c r="CS262" s="245"/>
      <c r="CT262" s="245"/>
      <c r="CU262" s="245"/>
      <c r="CV262" s="245"/>
      <c r="CW262" s="245"/>
      <c r="CX262" s="245"/>
      <c r="CY262" s="245"/>
      <c r="CZ262" s="245"/>
      <c r="DA262" s="245"/>
      <c r="DB262" s="245"/>
      <c r="DC262" s="245"/>
      <c r="DD262" s="245"/>
      <c r="DE262" s="245"/>
      <c r="DF262" s="245"/>
      <c r="DG262" s="245"/>
      <c r="DH262" s="245"/>
      <c r="DI262" s="245"/>
      <c r="DJ262" s="245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GW262" s="3"/>
      <c r="GX262" s="3"/>
      <c r="IG262" s="8"/>
      <c r="IH262" s="8"/>
      <c r="II262" s="8"/>
      <c r="IJ262" s="8"/>
    </row>
    <row r="263" spans="3:244" ht="12.75"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4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245"/>
      <c r="CD263" s="245"/>
      <c r="CE263" s="245"/>
      <c r="CF263" s="245"/>
      <c r="CG263" s="245"/>
      <c r="CH263" s="245"/>
      <c r="CI263" s="245"/>
      <c r="CJ263" s="245"/>
      <c r="CK263" s="245"/>
      <c r="CL263" s="245"/>
      <c r="CM263" s="245"/>
      <c r="CN263" s="245"/>
      <c r="CO263" s="245"/>
      <c r="CP263" s="245"/>
      <c r="CQ263" s="245"/>
      <c r="CR263" s="245"/>
      <c r="CS263" s="245"/>
      <c r="CT263" s="245"/>
      <c r="CU263" s="245"/>
      <c r="CV263" s="245"/>
      <c r="CW263" s="245"/>
      <c r="CX263" s="245"/>
      <c r="CY263" s="245"/>
      <c r="CZ263" s="245"/>
      <c r="DA263" s="245"/>
      <c r="DB263" s="245"/>
      <c r="DC263" s="245"/>
      <c r="DD263" s="245"/>
      <c r="DE263" s="245"/>
      <c r="DF263" s="245"/>
      <c r="DG263" s="245"/>
      <c r="DH263" s="245"/>
      <c r="DI263" s="245"/>
      <c r="DJ263" s="245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GW263" s="3"/>
      <c r="GX263" s="3"/>
      <c r="IG263" s="8"/>
      <c r="IH263" s="8"/>
      <c r="II263" s="8"/>
      <c r="IJ263" s="8"/>
    </row>
    <row r="264" spans="3:244" ht="12.75"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4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245"/>
      <c r="CD264" s="245"/>
      <c r="CE264" s="245"/>
      <c r="CF264" s="245"/>
      <c r="CG264" s="245"/>
      <c r="CH264" s="245"/>
      <c r="CI264" s="245"/>
      <c r="CJ264" s="245"/>
      <c r="CK264" s="245"/>
      <c r="CL264" s="245"/>
      <c r="CM264" s="245"/>
      <c r="CN264" s="245"/>
      <c r="CO264" s="245"/>
      <c r="CP264" s="245"/>
      <c r="CQ264" s="245"/>
      <c r="CR264" s="245"/>
      <c r="CS264" s="245"/>
      <c r="CT264" s="245"/>
      <c r="CU264" s="245"/>
      <c r="CV264" s="245"/>
      <c r="CW264" s="245"/>
      <c r="CX264" s="245"/>
      <c r="CY264" s="245"/>
      <c r="CZ264" s="245"/>
      <c r="DA264" s="245"/>
      <c r="DB264" s="245"/>
      <c r="DC264" s="245"/>
      <c r="DD264" s="245"/>
      <c r="DE264" s="245"/>
      <c r="DF264" s="245"/>
      <c r="DG264" s="245"/>
      <c r="DH264" s="245"/>
      <c r="DI264" s="245"/>
      <c r="DJ264" s="245"/>
      <c r="FD264" s="3"/>
      <c r="FE264" s="3"/>
      <c r="FF264" s="3"/>
      <c r="FG264" s="3"/>
      <c r="FH264" s="3"/>
      <c r="FI264" s="3"/>
      <c r="FJ264" s="3"/>
      <c r="FK264" s="3"/>
      <c r="FL264" s="3"/>
      <c r="FM264" s="3"/>
      <c r="FN264" s="3"/>
      <c r="FO264" s="3"/>
      <c r="FP264" s="3"/>
      <c r="FQ264" s="3"/>
      <c r="FR264" s="3"/>
      <c r="FS264" s="3"/>
      <c r="FT264" s="3"/>
      <c r="FU264" s="3"/>
      <c r="FV264" s="3"/>
      <c r="FW264" s="3"/>
      <c r="FX264" s="3"/>
      <c r="FY264" s="3"/>
      <c r="FZ264" s="3"/>
      <c r="GA264" s="3"/>
      <c r="GB264" s="3"/>
      <c r="GC264" s="3"/>
      <c r="GD264" s="3"/>
      <c r="GE264" s="3"/>
      <c r="GF264" s="3"/>
      <c r="GG264" s="3"/>
      <c r="GH264" s="3"/>
      <c r="GI264" s="3"/>
      <c r="GJ264" s="3"/>
      <c r="GK264" s="3"/>
      <c r="GL264" s="3"/>
      <c r="GM264" s="3"/>
      <c r="GN264" s="3"/>
      <c r="GO264" s="3"/>
      <c r="GP264" s="3"/>
      <c r="GQ264" s="3"/>
      <c r="GR264" s="3"/>
      <c r="GS264" s="3"/>
      <c r="GT264" s="3"/>
      <c r="GU264" s="3"/>
      <c r="GV264" s="3"/>
      <c r="GW264" s="3"/>
      <c r="GX264" s="3"/>
      <c r="IG264" s="8"/>
      <c r="IH264" s="8"/>
      <c r="II264" s="8"/>
      <c r="IJ264" s="8"/>
    </row>
    <row r="265" spans="3:244" ht="12.75"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4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245"/>
      <c r="CD265" s="245"/>
      <c r="CE265" s="245"/>
      <c r="CF265" s="245"/>
      <c r="CG265" s="245"/>
      <c r="CH265" s="245"/>
      <c r="CI265" s="245"/>
      <c r="CJ265" s="245"/>
      <c r="CK265" s="245"/>
      <c r="CL265" s="245"/>
      <c r="CM265" s="245"/>
      <c r="CN265" s="245"/>
      <c r="CO265" s="245"/>
      <c r="CP265" s="245"/>
      <c r="CQ265" s="245"/>
      <c r="CR265" s="245"/>
      <c r="CS265" s="245"/>
      <c r="CT265" s="245"/>
      <c r="CU265" s="245"/>
      <c r="CV265" s="245"/>
      <c r="CW265" s="245"/>
      <c r="CX265" s="245"/>
      <c r="CY265" s="245"/>
      <c r="CZ265" s="245"/>
      <c r="DA265" s="245"/>
      <c r="DB265" s="245"/>
      <c r="DC265" s="245"/>
      <c r="DD265" s="245"/>
      <c r="DE265" s="245"/>
      <c r="DF265" s="245"/>
      <c r="DG265" s="245"/>
      <c r="DH265" s="245"/>
      <c r="DI265" s="245"/>
      <c r="DJ265" s="245"/>
      <c r="FD265" s="3"/>
      <c r="FE265" s="3"/>
      <c r="FF265" s="3"/>
      <c r="FG265" s="3"/>
      <c r="FH265" s="3"/>
      <c r="FI265" s="3"/>
      <c r="FJ265" s="3"/>
      <c r="FK265" s="3"/>
      <c r="FL265" s="3"/>
      <c r="FM265" s="3"/>
      <c r="FN265" s="3"/>
      <c r="FO265" s="3"/>
      <c r="FP265" s="3"/>
      <c r="FQ265" s="3"/>
      <c r="FR265" s="3"/>
      <c r="FS265" s="3"/>
      <c r="FT265" s="3"/>
      <c r="FU265" s="3"/>
      <c r="FV265" s="3"/>
      <c r="FW265" s="3"/>
      <c r="FX265" s="3"/>
      <c r="FY265" s="3"/>
      <c r="FZ265" s="3"/>
      <c r="GA265" s="3"/>
      <c r="GB265" s="3"/>
      <c r="GC265" s="3"/>
      <c r="GD265" s="3"/>
      <c r="GE265" s="3"/>
      <c r="GF265" s="3"/>
      <c r="GG265" s="3"/>
      <c r="GH265" s="3"/>
      <c r="GI265" s="3"/>
      <c r="GJ265" s="3"/>
      <c r="GK265" s="3"/>
      <c r="GL265" s="3"/>
      <c r="GM265" s="3"/>
      <c r="GN265" s="3"/>
      <c r="GO265" s="3"/>
      <c r="GP265" s="3"/>
      <c r="GQ265" s="3"/>
      <c r="GR265" s="3"/>
      <c r="GS265" s="3"/>
      <c r="GT265" s="3"/>
      <c r="GU265" s="3"/>
      <c r="GV265" s="3"/>
      <c r="GW265" s="3"/>
      <c r="GX265" s="3"/>
      <c r="IG265" s="8"/>
      <c r="IH265" s="8"/>
      <c r="II265" s="8"/>
      <c r="IJ265" s="8"/>
    </row>
    <row r="266" spans="3:244" ht="12.75"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4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245"/>
      <c r="CD266" s="245"/>
      <c r="CE266" s="245"/>
      <c r="CF266" s="245"/>
      <c r="CG266" s="245"/>
      <c r="CH266" s="245"/>
      <c r="CI266" s="245"/>
      <c r="CJ266" s="245"/>
      <c r="CK266" s="245"/>
      <c r="CL266" s="245"/>
      <c r="CM266" s="245"/>
      <c r="CN266" s="245"/>
      <c r="CO266" s="245"/>
      <c r="CP266" s="245"/>
      <c r="CQ266" s="245"/>
      <c r="CR266" s="245"/>
      <c r="CS266" s="245"/>
      <c r="CT266" s="245"/>
      <c r="CU266" s="245"/>
      <c r="CV266" s="245"/>
      <c r="CW266" s="245"/>
      <c r="CX266" s="245"/>
      <c r="CY266" s="245"/>
      <c r="CZ266" s="245"/>
      <c r="DA266" s="245"/>
      <c r="DB266" s="245"/>
      <c r="DC266" s="245"/>
      <c r="DD266" s="245"/>
      <c r="DE266" s="245"/>
      <c r="DF266" s="245"/>
      <c r="DG266" s="245"/>
      <c r="DH266" s="245"/>
      <c r="DI266" s="245"/>
      <c r="DJ266" s="245"/>
      <c r="FD266" s="3"/>
      <c r="FE266" s="3"/>
      <c r="FF266" s="3"/>
      <c r="FG266" s="3"/>
      <c r="FH266" s="3"/>
      <c r="FI266" s="3"/>
      <c r="FJ266" s="3"/>
      <c r="FK266" s="3"/>
      <c r="FL266" s="3"/>
      <c r="FM266" s="3"/>
      <c r="FN266" s="3"/>
      <c r="FO266" s="3"/>
      <c r="FP266" s="3"/>
      <c r="FQ266" s="3"/>
      <c r="FR266" s="3"/>
      <c r="FS266" s="3"/>
      <c r="FT266" s="3"/>
      <c r="FU266" s="3"/>
      <c r="FV266" s="3"/>
      <c r="FW266" s="3"/>
      <c r="FX266" s="3"/>
      <c r="FY266" s="3"/>
      <c r="FZ266" s="3"/>
      <c r="GA266" s="3"/>
      <c r="GB266" s="3"/>
      <c r="GC266" s="3"/>
      <c r="GD266" s="3"/>
      <c r="GE266" s="3"/>
      <c r="GF266" s="3"/>
      <c r="GG266" s="3"/>
      <c r="GH266" s="3"/>
      <c r="GI266" s="3"/>
      <c r="GJ266" s="3"/>
      <c r="GK266" s="3"/>
      <c r="GL266" s="3"/>
      <c r="GM266" s="3"/>
      <c r="GN266" s="3"/>
      <c r="GO266" s="3"/>
      <c r="GP266" s="3"/>
      <c r="GQ266" s="3"/>
      <c r="GR266" s="3"/>
      <c r="GS266" s="3"/>
      <c r="GT266" s="3"/>
      <c r="GU266" s="3"/>
      <c r="GV266" s="3"/>
      <c r="GW266" s="3"/>
      <c r="GX266" s="3"/>
      <c r="IG266" s="8"/>
      <c r="IH266" s="8"/>
      <c r="II266" s="8"/>
      <c r="IJ266" s="8"/>
    </row>
    <row r="267" spans="3:244" ht="12.75"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4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245"/>
      <c r="CD267" s="245"/>
      <c r="CE267" s="245"/>
      <c r="CF267" s="245"/>
      <c r="CG267" s="245"/>
      <c r="CH267" s="245"/>
      <c r="CI267" s="245"/>
      <c r="CJ267" s="245"/>
      <c r="CK267" s="245"/>
      <c r="CL267" s="245"/>
      <c r="CM267" s="245"/>
      <c r="CN267" s="245"/>
      <c r="CO267" s="245"/>
      <c r="CP267" s="245"/>
      <c r="CQ267" s="245"/>
      <c r="CR267" s="245"/>
      <c r="CS267" s="245"/>
      <c r="CT267" s="245"/>
      <c r="CU267" s="245"/>
      <c r="CV267" s="245"/>
      <c r="CW267" s="245"/>
      <c r="CX267" s="245"/>
      <c r="CY267" s="245"/>
      <c r="CZ267" s="245"/>
      <c r="DA267" s="245"/>
      <c r="DB267" s="245"/>
      <c r="DC267" s="245"/>
      <c r="DD267" s="245"/>
      <c r="DE267" s="245"/>
      <c r="DF267" s="245"/>
      <c r="DG267" s="245"/>
      <c r="DH267" s="245"/>
      <c r="DI267" s="245"/>
      <c r="DJ267" s="245"/>
      <c r="FD267" s="3"/>
      <c r="FE267" s="3"/>
      <c r="FF267" s="3"/>
      <c r="FG267" s="3"/>
      <c r="FH267" s="3"/>
      <c r="FI267" s="3"/>
      <c r="FJ267" s="3"/>
      <c r="FK267" s="3"/>
      <c r="FL267" s="3"/>
      <c r="FM267" s="3"/>
      <c r="FN267" s="3"/>
      <c r="FO267" s="3"/>
      <c r="FP267" s="3"/>
      <c r="FQ267" s="3"/>
      <c r="FR267" s="3"/>
      <c r="FS267" s="3"/>
      <c r="FT267" s="3"/>
      <c r="FU267" s="3"/>
      <c r="FV267" s="3"/>
      <c r="FW267" s="3"/>
      <c r="FX267" s="3"/>
      <c r="FY267" s="3"/>
      <c r="FZ267" s="3"/>
      <c r="GA267" s="3"/>
      <c r="GB267" s="3"/>
      <c r="GC267" s="3"/>
      <c r="GD267" s="3"/>
      <c r="GE267" s="3"/>
      <c r="GF267" s="3"/>
      <c r="GG267" s="3"/>
      <c r="GH267" s="3"/>
      <c r="GI267" s="3"/>
      <c r="GJ267" s="3"/>
      <c r="GK267" s="3"/>
      <c r="GL267" s="3"/>
      <c r="GM267" s="3"/>
      <c r="GN267" s="3"/>
      <c r="GO267" s="3"/>
      <c r="GP267" s="3"/>
      <c r="GQ267" s="3"/>
      <c r="GR267" s="3"/>
      <c r="GS267" s="3"/>
      <c r="GT267" s="3"/>
      <c r="GU267" s="3"/>
      <c r="GV267" s="3"/>
      <c r="GW267" s="3"/>
      <c r="GX267" s="3"/>
      <c r="IG267" s="8"/>
      <c r="IH267" s="8"/>
      <c r="II267" s="8"/>
      <c r="IJ267" s="8"/>
    </row>
    <row r="268" spans="3:244" ht="12.75"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4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245"/>
      <c r="CD268" s="245"/>
      <c r="CE268" s="245"/>
      <c r="CF268" s="245"/>
      <c r="CG268" s="245"/>
      <c r="CH268" s="245"/>
      <c r="CI268" s="245"/>
      <c r="CJ268" s="245"/>
      <c r="CK268" s="245"/>
      <c r="CL268" s="245"/>
      <c r="CM268" s="245"/>
      <c r="CN268" s="245"/>
      <c r="CO268" s="245"/>
      <c r="CP268" s="245"/>
      <c r="CQ268" s="245"/>
      <c r="CR268" s="245"/>
      <c r="CS268" s="245"/>
      <c r="CT268" s="245"/>
      <c r="CU268" s="245"/>
      <c r="CV268" s="245"/>
      <c r="CW268" s="245"/>
      <c r="CX268" s="245"/>
      <c r="CY268" s="245"/>
      <c r="CZ268" s="245"/>
      <c r="DA268" s="245"/>
      <c r="DB268" s="245"/>
      <c r="DC268" s="245"/>
      <c r="DD268" s="245"/>
      <c r="DE268" s="245"/>
      <c r="DF268" s="245"/>
      <c r="DG268" s="245"/>
      <c r="DH268" s="245"/>
      <c r="DI268" s="245"/>
      <c r="DJ268" s="245"/>
      <c r="FD268" s="3"/>
      <c r="FE268" s="3"/>
      <c r="FF268" s="3"/>
      <c r="FG268" s="3"/>
      <c r="FH268" s="3"/>
      <c r="FI268" s="3"/>
      <c r="FJ268" s="3"/>
      <c r="FK268" s="3"/>
      <c r="FL268" s="3"/>
      <c r="FM268" s="3"/>
      <c r="FN268" s="3"/>
      <c r="FO268" s="3"/>
      <c r="FP268" s="3"/>
      <c r="FQ268" s="3"/>
      <c r="FR268" s="3"/>
      <c r="FS268" s="3"/>
      <c r="FT268" s="3"/>
      <c r="FU268" s="3"/>
      <c r="FV268" s="3"/>
      <c r="FW268" s="3"/>
      <c r="FX268" s="3"/>
      <c r="FY268" s="3"/>
      <c r="FZ268" s="3"/>
      <c r="GA268" s="3"/>
      <c r="GB268" s="3"/>
      <c r="GC268" s="3"/>
      <c r="GD268" s="3"/>
      <c r="GE268" s="3"/>
      <c r="GF268" s="3"/>
      <c r="GG268" s="3"/>
      <c r="GH268" s="3"/>
      <c r="GI268" s="3"/>
      <c r="GJ268" s="3"/>
      <c r="GK268" s="3"/>
      <c r="GL268" s="3"/>
      <c r="GM268" s="3"/>
      <c r="GN268" s="3"/>
      <c r="GO268" s="3"/>
      <c r="GP268" s="3"/>
      <c r="GQ268" s="3"/>
      <c r="GR268" s="3"/>
      <c r="GS268" s="3"/>
      <c r="GT268" s="3"/>
      <c r="GU268" s="3"/>
      <c r="GV268" s="3"/>
      <c r="GW268" s="3"/>
      <c r="GX268" s="3"/>
      <c r="IG268" s="8"/>
      <c r="IH268" s="8"/>
      <c r="II268" s="8"/>
      <c r="IJ268" s="8"/>
    </row>
    <row r="269" spans="3:244" ht="12.75"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4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245"/>
      <c r="CD269" s="245"/>
      <c r="CE269" s="245"/>
      <c r="CF269" s="245"/>
      <c r="CG269" s="245"/>
      <c r="CH269" s="245"/>
      <c r="CI269" s="245"/>
      <c r="CJ269" s="245"/>
      <c r="CK269" s="245"/>
      <c r="CL269" s="245"/>
      <c r="CM269" s="245"/>
      <c r="CN269" s="245"/>
      <c r="CO269" s="245"/>
      <c r="CP269" s="245"/>
      <c r="CQ269" s="245"/>
      <c r="CR269" s="245"/>
      <c r="CS269" s="245"/>
      <c r="CT269" s="245"/>
      <c r="CU269" s="245"/>
      <c r="CV269" s="245"/>
      <c r="CW269" s="245"/>
      <c r="CX269" s="245"/>
      <c r="CY269" s="245"/>
      <c r="CZ269" s="245"/>
      <c r="DA269" s="245"/>
      <c r="DB269" s="245"/>
      <c r="DC269" s="245"/>
      <c r="DD269" s="245"/>
      <c r="DE269" s="245"/>
      <c r="DF269" s="245"/>
      <c r="DG269" s="245"/>
      <c r="DH269" s="245"/>
      <c r="DI269" s="245"/>
      <c r="DJ269" s="245"/>
      <c r="FD269" s="3"/>
      <c r="FE269" s="3"/>
      <c r="FF269" s="3"/>
      <c r="FG269" s="3"/>
      <c r="FH269" s="3"/>
      <c r="FI269" s="3"/>
      <c r="FJ269" s="3"/>
      <c r="FK269" s="3"/>
      <c r="FL269" s="3"/>
      <c r="FM269" s="3"/>
      <c r="FN269" s="3"/>
      <c r="FO269" s="3"/>
      <c r="FP269" s="3"/>
      <c r="FQ269" s="3"/>
      <c r="FR269" s="3"/>
      <c r="FS269" s="3"/>
      <c r="FT269" s="3"/>
      <c r="FU269" s="3"/>
      <c r="FV269" s="3"/>
      <c r="FW269" s="3"/>
      <c r="FX269" s="3"/>
      <c r="FY269" s="3"/>
      <c r="FZ269" s="3"/>
      <c r="GA269" s="3"/>
      <c r="GB269" s="3"/>
      <c r="GC269" s="3"/>
      <c r="GD269" s="3"/>
      <c r="GE269" s="3"/>
      <c r="GF269" s="3"/>
      <c r="GG269" s="3"/>
      <c r="GH269" s="3"/>
      <c r="GI269" s="3"/>
      <c r="GJ269" s="3"/>
      <c r="GK269" s="3"/>
      <c r="GL269" s="3"/>
      <c r="GM269" s="3"/>
      <c r="GN269" s="3"/>
      <c r="GO269" s="3"/>
      <c r="GP269" s="3"/>
      <c r="GQ269" s="3"/>
      <c r="GR269" s="3"/>
      <c r="GS269" s="3"/>
      <c r="GT269" s="3"/>
      <c r="GU269" s="3"/>
      <c r="GV269" s="3"/>
      <c r="GW269" s="3"/>
      <c r="GX269" s="3"/>
      <c r="IG269" s="8"/>
      <c r="IH269" s="8"/>
      <c r="II269" s="8"/>
      <c r="IJ269" s="8"/>
    </row>
    <row r="270" spans="3:244" ht="12.75"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4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245"/>
      <c r="CD270" s="245"/>
      <c r="CE270" s="245"/>
      <c r="CF270" s="245"/>
      <c r="CG270" s="245"/>
      <c r="CH270" s="245"/>
      <c r="CI270" s="245"/>
      <c r="CJ270" s="245"/>
      <c r="CK270" s="245"/>
      <c r="CL270" s="245"/>
      <c r="CM270" s="245"/>
      <c r="CN270" s="245"/>
      <c r="CO270" s="245"/>
      <c r="CP270" s="245"/>
      <c r="CQ270" s="245"/>
      <c r="CR270" s="245"/>
      <c r="CS270" s="245"/>
      <c r="CT270" s="245"/>
      <c r="CU270" s="245"/>
      <c r="CV270" s="245"/>
      <c r="CW270" s="245"/>
      <c r="CX270" s="245"/>
      <c r="CY270" s="245"/>
      <c r="CZ270" s="245"/>
      <c r="DA270" s="245"/>
      <c r="DB270" s="245"/>
      <c r="DC270" s="245"/>
      <c r="DD270" s="245"/>
      <c r="DE270" s="245"/>
      <c r="DF270" s="245"/>
      <c r="DG270" s="245"/>
      <c r="DH270" s="245"/>
      <c r="DI270" s="245"/>
      <c r="DJ270" s="245"/>
      <c r="FD270" s="3"/>
      <c r="FE270" s="3"/>
      <c r="FF270" s="3"/>
      <c r="FG270" s="3"/>
      <c r="FH270" s="3"/>
      <c r="FI270" s="3"/>
      <c r="FJ270" s="3"/>
      <c r="FK270" s="3"/>
      <c r="FL270" s="3"/>
      <c r="FM270" s="3"/>
      <c r="FN270" s="3"/>
      <c r="FO270" s="3"/>
      <c r="FP270" s="3"/>
      <c r="FQ270" s="3"/>
      <c r="FR270" s="3"/>
      <c r="FS270" s="3"/>
      <c r="FT270" s="3"/>
      <c r="FU270" s="3"/>
      <c r="FV270" s="3"/>
      <c r="FW270" s="3"/>
      <c r="FX270" s="3"/>
      <c r="FY270" s="3"/>
      <c r="FZ270" s="3"/>
      <c r="GA270" s="3"/>
      <c r="GB270" s="3"/>
      <c r="GC270" s="3"/>
      <c r="GD270" s="3"/>
      <c r="GE270" s="3"/>
      <c r="GF270" s="3"/>
      <c r="GG270" s="3"/>
      <c r="GH270" s="3"/>
      <c r="GI270" s="3"/>
      <c r="GJ270" s="3"/>
      <c r="GK270" s="3"/>
      <c r="GL270" s="3"/>
      <c r="GM270" s="3"/>
      <c r="GN270" s="3"/>
      <c r="GO270" s="3"/>
      <c r="GP270" s="3"/>
      <c r="GQ270" s="3"/>
      <c r="GR270" s="3"/>
      <c r="GS270" s="3"/>
      <c r="GT270" s="3"/>
      <c r="GU270" s="3"/>
      <c r="GV270" s="3"/>
      <c r="GW270" s="3"/>
      <c r="GX270" s="3"/>
      <c r="IG270" s="8"/>
      <c r="IH270" s="8"/>
      <c r="II270" s="8"/>
      <c r="IJ270" s="8"/>
    </row>
    <row r="271" spans="3:244" ht="12.75"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4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245"/>
      <c r="CD271" s="245"/>
      <c r="CE271" s="245"/>
      <c r="CF271" s="245"/>
      <c r="CG271" s="245"/>
      <c r="CH271" s="245"/>
      <c r="CI271" s="245"/>
      <c r="CJ271" s="245"/>
      <c r="CK271" s="245"/>
      <c r="CL271" s="245"/>
      <c r="CM271" s="245"/>
      <c r="CN271" s="245"/>
      <c r="CO271" s="245"/>
      <c r="CP271" s="245"/>
      <c r="CQ271" s="245"/>
      <c r="CR271" s="245"/>
      <c r="CS271" s="245"/>
      <c r="CT271" s="245"/>
      <c r="CU271" s="245"/>
      <c r="CV271" s="245"/>
      <c r="CW271" s="245"/>
      <c r="CX271" s="245"/>
      <c r="CY271" s="245"/>
      <c r="CZ271" s="245"/>
      <c r="DA271" s="245"/>
      <c r="DB271" s="245"/>
      <c r="DC271" s="245"/>
      <c r="DD271" s="245"/>
      <c r="DE271" s="245"/>
      <c r="DF271" s="245"/>
      <c r="DG271" s="245"/>
      <c r="DH271" s="245"/>
      <c r="DI271" s="245"/>
      <c r="DJ271" s="245"/>
      <c r="FD271" s="3"/>
      <c r="FE271" s="3"/>
      <c r="FF271" s="3"/>
      <c r="FG271" s="3"/>
      <c r="FH271" s="3"/>
      <c r="FI271" s="3"/>
      <c r="FJ271" s="3"/>
      <c r="FK271" s="3"/>
      <c r="FL271" s="3"/>
      <c r="FM271" s="3"/>
      <c r="FN271" s="3"/>
      <c r="FO271" s="3"/>
      <c r="FP271" s="3"/>
      <c r="FQ271" s="3"/>
      <c r="FR271" s="3"/>
      <c r="FS271" s="3"/>
      <c r="FT271" s="3"/>
      <c r="FU271" s="3"/>
      <c r="FV271" s="3"/>
      <c r="FW271" s="3"/>
      <c r="FX271" s="3"/>
      <c r="FY271" s="3"/>
      <c r="FZ271" s="3"/>
      <c r="GA271" s="3"/>
      <c r="GB271" s="3"/>
      <c r="GC271" s="3"/>
      <c r="GD271" s="3"/>
      <c r="GE271" s="3"/>
      <c r="GF271" s="3"/>
      <c r="GG271" s="3"/>
      <c r="GH271" s="3"/>
      <c r="GI271" s="3"/>
      <c r="GJ271" s="3"/>
      <c r="GK271" s="3"/>
      <c r="GL271" s="3"/>
      <c r="GM271" s="3"/>
      <c r="GN271" s="3"/>
      <c r="GO271" s="3"/>
      <c r="GP271" s="3"/>
      <c r="GQ271" s="3"/>
      <c r="GR271" s="3"/>
      <c r="GS271" s="3"/>
      <c r="GT271" s="3"/>
      <c r="GU271" s="3"/>
      <c r="GV271" s="3"/>
      <c r="GW271" s="3"/>
      <c r="GX271" s="3"/>
      <c r="IG271" s="8"/>
      <c r="IH271" s="8"/>
      <c r="II271" s="8"/>
      <c r="IJ271" s="8"/>
    </row>
    <row r="272" spans="3:244" ht="12.75"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4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245"/>
      <c r="CD272" s="245"/>
      <c r="CE272" s="245"/>
      <c r="CF272" s="245"/>
      <c r="CG272" s="245"/>
      <c r="CH272" s="245"/>
      <c r="CI272" s="245"/>
      <c r="CJ272" s="245"/>
      <c r="CK272" s="245"/>
      <c r="CL272" s="245"/>
      <c r="CM272" s="245"/>
      <c r="CN272" s="245"/>
      <c r="CO272" s="245"/>
      <c r="CP272" s="245"/>
      <c r="CQ272" s="245"/>
      <c r="CR272" s="245"/>
      <c r="CS272" s="245"/>
      <c r="CT272" s="245"/>
      <c r="CU272" s="245"/>
      <c r="CV272" s="245"/>
      <c r="CW272" s="245"/>
      <c r="CX272" s="245"/>
      <c r="CY272" s="245"/>
      <c r="CZ272" s="245"/>
      <c r="DA272" s="245"/>
      <c r="DB272" s="245"/>
      <c r="DC272" s="245"/>
      <c r="DD272" s="245"/>
      <c r="DE272" s="245"/>
      <c r="DF272" s="245"/>
      <c r="DG272" s="245"/>
      <c r="DH272" s="245"/>
      <c r="DI272" s="245"/>
      <c r="DJ272" s="245"/>
      <c r="FD272" s="3"/>
      <c r="FE272" s="3"/>
      <c r="FF272" s="3"/>
      <c r="FG272" s="3"/>
      <c r="FH272" s="3"/>
      <c r="FI272" s="3"/>
      <c r="FJ272" s="3"/>
      <c r="FK272" s="3"/>
      <c r="FL272" s="3"/>
      <c r="FM272" s="3"/>
      <c r="FN272" s="3"/>
      <c r="FO272" s="3"/>
      <c r="FP272" s="3"/>
      <c r="FQ272" s="3"/>
      <c r="FR272" s="3"/>
      <c r="FS272" s="3"/>
      <c r="FT272" s="3"/>
      <c r="FU272" s="3"/>
      <c r="FV272" s="3"/>
      <c r="FW272" s="3"/>
      <c r="FX272" s="3"/>
      <c r="FY272" s="3"/>
      <c r="FZ272" s="3"/>
      <c r="GA272" s="3"/>
      <c r="GB272" s="3"/>
      <c r="GC272" s="3"/>
      <c r="GD272" s="3"/>
      <c r="GE272" s="3"/>
      <c r="GF272" s="3"/>
      <c r="GG272" s="3"/>
      <c r="GH272" s="3"/>
      <c r="GI272" s="3"/>
      <c r="GJ272" s="3"/>
      <c r="GK272" s="3"/>
      <c r="GL272" s="3"/>
      <c r="GM272" s="3"/>
      <c r="GN272" s="3"/>
      <c r="GO272" s="3"/>
      <c r="GP272" s="3"/>
      <c r="GQ272" s="3"/>
      <c r="GR272" s="3"/>
      <c r="GS272" s="3"/>
      <c r="GT272" s="3"/>
      <c r="GU272" s="3"/>
      <c r="GV272" s="3"/>
      <c r="GW272" s="3"/>
      <c r="GX272" s="3"/>
      <c r="IG272" s="8"/>
      <c r="IH272" s="8"/>
      <c r="II272" s="8"/>
      <c r="IJ272" s="8"/>
    </row>
    <row r="273" spans="3:244" ht="12.75"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4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245"/>
      <c r="CD273" s="245"/>
      <c r="CE273" s="245"/>
      <c r="CF273" s="245"/>
      <c r="CG273" s="245"/>
      <c r="CH273" s="245"/>
      <c r="CI273" s="245"/>
      <c r="CJ273" s="245"/>
      <c r="CK273" s="245"/>
      <c r="CL273" s="245"/>
      <c r="CM273" s="245"/>
      <c r="CN273" s="245"/>
      <c r="CO273" s="245"/>
      <c r="CP273" s="245"/>
      <c r="CQ273" s="245"/>
      <c r="CR273" s="245"/>
      <c r="CS273" s="245"/>
      <c r="CT273" s="245"/>
      <c r="CU273" s="245"/>
      <c r="CV273" s="245"/>
      <c r="CW273" s="245"/>
      <c r="CX273" s="245"/>
      <c r="CY273" s="245"/>
      <c r="CZ273" s="245"/>
      <c r="DA273" s="245"/>
      <c r="DB273" s="245"/>
      <c r="DC273" s="245"/>
      <c r="DD273" s="245"/>
      <c r="DE273" s="245"/>
      <c r="DF273" s="245"/>
      <c r="DG273" s="245"/>
      <c r="DH273" s="245"/>
      <c r="DI273" s="245"/>
      <c r="DJ273" s="245"/>
      <c r="FD273" s="3"/>
      <c r="FE273" s="3"/>
      <c r="FF273" s="3"/>
      <c r="FG273" s="3"/>
      <c r="FH273" s="3"/>
      <c r="FI273" s="3"/>
      <c r="FJ273" s="3"/>
      <c r="FK273" s="3"/>
      <c r="FL273" s="3"/>
      <c r="FM273" s="3"/>
      <c r="FN273" s="3"/>
      <c r="FO273" s="3"/>
      <c r="FP273" s="3"/>
      <c r="FQ273" s="3"/>
      <c r="FR273" s="3"/>
      <c r="FS273" s="3"/>
      <c r="FT273" s="3"/>
      <c r="FU273" s="3"/>
      <c r="FV273" s="3"/>
      <c r="FW273" s="3"/>
      <c r="FX273" s="3"/>
      <c r="FY273" s="3"/>
      <c r="FZ273" s="3"/>
      <c r="GA273" s="3"/>
      <c r="GB273" s="3"/>
      <c r="GC273" s="3"/>
      <c r="GD273" s="3"/>
      <c r="GE273" s="3"/>
      <c r="GF273" s="3"/>
      <c r="GG273" s="3"/>
      <c r="GH273" s="3"/>
      <c r="GI273" s="3"/>
      <c r="GJ273" s="3"/>
      <c r="GK273" s="3"/>
      <c r="GL273" s="3"/>
      <c r="GM273" s="3"/>
      <c r="GN273" s="3"/>
      <c r="GO273" s="3"/>
      <c r="GP273" s="3"/>
      <c r="GQ273" s="3"/>
      <c r="GR273" s="3"/>
      <c r="GS273" s="3"/>
      <c r="GT273" s="3"/>
      <c r="GU273" s="3"/>
      <c r="GV273" s="3"/>
      <c r="GW273" s="3"/>
      <c r="GX273" s="3"/>
      <c r="IG273" s="8"/>
      <c r="IH273" s="8"/>
      <c r="II273" s="8"/>
      <c r="IJ273" s="8"/>
    </row>
    <row r="274" spans="3:244" ht="12.75"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4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245"/>
      <c r="CD274" s="245"/>
      <c r="CE274" s="245"/>
      <c r="CF274" s="245"/>
      <c r="CG274" s="245"/>
      <c r="CH274" s="245"/>
      <c r="CI274" s="245"/>
      <c r="CJ274" s="245"/>
      <c r="CK274" s="245"/>
      <c r="CL274" s="245"/>
      <c r="CM274" s="245"/>
      <c r="CN274" s="245"/>
      <c r="CO274" s="245"/>
      <c r="CP274" s="245"/>
      <c r="CQ274" s="245"/>
      <c r="CR274" s="245"/>
      <c r="CS274" s="245"/>
      <c r="CT274" s="245"/>
      <c r="CU274" s="245"/>
      <c r="CV274" s="245"/>
      <c r="CW274" s="245"/>
      <c r="CX274" s="245"/>
      <c r="CY274" s="245"/>
      <c r="CZ274" s="245"/>
      <c r="DA274" s="245"/>
      <c r="DB274" s="245"/>
      <c r="DC274" s="245"/>
      <c r="DD274" s="245"/>
      <c r="DE274" s="245"/>
      <c r="DF274" s="245"/>
      <c r="DG274" s="245"/>
      <c r="DH274" s="245"/>
      <c r="DI274" s="245"/>
      <c r="DJ274" s="245"/>
      <c r="FD274" s="3"/>
      <c r="FE274" s="3"/>
      <c r="FF274" s="3"/>
      <c r="FG274" s="3"/>
      <c r="FH274" s="3"/>
      <c r="FI274" s="3"/>
      <c r="FJ274" s="3"/>
      <c r="FK274" s="3"/>
      <c r="FL274" s="3"/>
      <c r="FM274" s="3"/>
      <c r="FN274" s="3"/>
      <c r="FO274" s="3"/>
      <c r="FP274" s="3"/>
      <c r="FQ274" s="3"/>
      <c r="FR274" s="3"/>
      <c r="FS274" s="3"/>
      <c r="FT274" s="3"/>
      <c r="FU274" s="3"/>
      <c r="FV274" s="3"/>
      <c r="FW274" s="3"/>
      <c r="FX274" s="3"/>
      <c r="FY274" s="3"/>
      <c r="FZ274" s="3"/>
      <c r="GA274" s="3"/>
      <c r="GB274" s="3"/>
      <c r="GC274" s="3"/>
      <c r="GD274" s="3"/>
      <c r="GE274" s="3"/>
      <c r="GF274" s="3"/>
      <c r="GG274" s="3"/>
      <c r="GH274" s="3"/>
      <c r="GI274" s="3"/>
      <c r="GJ274" s="3"/>
      <c r="GK274" s="3"/>
      <c r="GL274" s="3"/>
      <c r="GM274" s="3"/>
      <c r="GN274" s="3"/>
      <c r="GO274" s="3"/>
      <c r="GP274" s="3"/>
      <c r="GQ274" s="3"/>
      <c r="GR274" s="3"/>
      <c r="GS274" s="3"/>
      <c r="GT274" s="3"/>
      <c r="GU274" s="3"/>
      <c r="GV274" s="3"/>
      <c r="GW274" s="3"/>
      <c r="GX274" s="3"/>
      <c r="IG274" s="8"/>
      <c r="IH274" s="8"/>
      <c r="II274" s="8"/>
      <c r="IJ274" s="8"/>
    </row>
    <row r="275" spans="3:244" ht="12.75"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4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245"/>
      <c r="CD275" s="245"/>
      <c r="CE275" s="245"/>
      <c r="CF275" s="245"/>
      <c r="CG275" s="245"/>
      <c r="CH275" s="245"/>
      <c r="CI275" s="245"/>
      <c r="CJ275" s="245"/>
      <c r="CK275" s="245"/>
      <c r="CL275" s="245"/>
      <c r="CM275" s="245"/>
      <c r="CN275" s="245"/>
      <c r="CO275" s="245"/>
      <c r="CP275" s="245"/>
      <c r="CQ275" s="245"/>
      <c r="CR275" s="245"/>
      <c r="CS275" s="245"/>
      <c r="CT275" s="245"/>
      <c r="CU275" s="245"/>
      <c r="CV275" s="245"/>
      <c r="CW275" s="245"/>
      <c r="CX275" s="245"/>
      <c r="CY275" s="245"/>
      <c r="CZ275" s="245"/>
      <c r="DA275" s="245"/>
      <c r="DB275" s="245"/>
      <c r="DC275" s="245"/>
      <c r="DD275" s="245"/>
      <c r="DE275" s="245"/>
      <c r="DF275" s="245"/>
      <c r="DG275" s="245"/>
      <c r="DH275" s="245"/>
      <c r="DI275" s="245"/>
      <c r="DJ275" s="245"/>
      <c r="FD275" s="3"/>
      <c r="FE275" s="3"/>
      <c r="FF275" s="3"/>
      <c r="FG275" s="3"/>
      <c r="FH275" s="3"/>
      <c r="FI275" s="3"/>
      <c r="FJ275" s="3"/>
      <c r="FK275" s="3"/>
      <c r="FL275" s="3"/>
      <c r="FM275" s="3"/>
      <c r="FN275" s="3"/>
      <c r="FO275" s="3"/>
      <c r="FP275" s="3"/>
      <c r="FQ275" s="3"/>
      <c r="FR275" s="3"/>
      <c r="FS275" s="3"/>
      <c r="FT275" s="3"/>
      <c r="FU275" s="3"/>
      <c r="FV275" s="3"/>
      <c r="FW275" s="3"/>
      <c r="FX275" s="3"/>
      <c r="FY275" s="3"/>
      <c r="FZ275" s="3"/>
      <c r="GA275" s="3"/>
      <c r="GB275" s="3"/>
      <c r="GC275" s="3"/>
      <c r="GD275" s="3"/>
      <c r="GE275" s="3"/>
      <c r="GF275" s="3"/>
      <c r="GG275" s="3"/>
      <c r="GH275" s="3"/>
      <c r="GI275" s="3"/>
      <c r="GJ275" s="3"/>
      <c r="GK275" s="3"/>
      <c r="GL275" s="3"/>
      <c r="GM275" s="3"/>
      <c r="GN275" s="3"/>
      <c r="GO275" s="3"/>
      <c r="GP275" s="3"/>
      <c r="GQ275" s="3"/>
      <c r="GR275" s="3"/>
      <c r="GS275" s="3"/>
      <c r="GT275" s="3"/>
      <c r="GU275" s="3"/>
      <c r="GV275" s="3"/>
      <c r="GW275" s="3"/>
      <c r="GX275" s="3"/>
      <c r="IG275" s="8"/>
      <c r="IH275" s="8"/>
      <c r="II275" s="8"/>
      <c r="IJ275" s="8"/>
    </row>
    <row r="276" spans="3:244" ht="12.75"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4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245"/>
      <c r="CD276" s="245"/>
      <c r="CE276" s="245"/>
      <c r="CF276" s="245"/>
      <c r="CG276" s="245"/>
      <c r="CH276" s="245"/>
      <c r="CI276" s="245"/>
      <c r="CJ276" s="245"/>
      <c r="CK276" s="245"/>
      <c r="CL276" s="245"/>
      <c r="CM276" s="245"/>
      <c r="CN276" s="245"/>
      <c r="CO276" s="245"/>
      <c r="CP276" s="245"/>
      <c r="CQ276" s="245"/>
      <c r="CR276" s="245"/>
      <c r="CS276" s="245"/>
      <c r="CT276" s="245"/>
      <c r="CU276" s="245"/>
      <c r="CV276" s="245"/>
      <c r="CW276" s="245"/>
      <c r="CX276" s="245"/>
      <c r="CY276" s="245"/>
      <c r="CZ276" s="245"/>
      <c r="DA276" s="245"/>
      <c r="DB276" s="245"/>
      <c r="DC276" s="245"/>
      <c r="DD276" s="245"/>
      <c r="DE276" s="245"/>
      <c r="DF276" s="245"/>
      <c r="DG276" s="245"/>
      <c r="DH276" s="245"/>
      <c r="DI276" s="245"/>
      <c r="DJ276" s="245"/>
      <c r="FD276" s="3"/>
      <c r="FE276" s="3"/>
      <c r="FF276" s="3"/>
      <c r="FG276" s="3"/>
      <c r="FH276" s="3"/>
      <c r="FI276" s="3"/>
      <c r="FJ276" s="3"/>
      <c r="FK276" s="3"/>
      <c r="FL276" s="3"/>
      <c r="FM276" s="3"/>
      <c r="FN276" s="3"/>
      <c r="FO276" s="3"/>
      <c r="FP276" s="3"/>
      <c r="FQ276" s="3"/>
      <c r="FR276" s="3"/>
      <c r="FS276" s="3"/>
      <c r="FT276" s="3"/>
      <c r="FU276" s="3"/>
      <c r="FV276" s="3"/>
      <c r="FW276" s="3"/>
      <c r="FX276" s="3"/>
      <c r="FY276" s="3"/>
      <c r="FZ276" s="3"/>
      <c r="GA276" s="3"/>
      <c r="GB276" s="3"/>
      <c r="GC276" s="3"/>
      <c r="GD276" s="3"/>
      <c r="GE276" s="3"/>
      <c r="GF276" s="3"/>
      <c r="GG276" s="3"/>
      <c r="GH276" s="3"/>
      <c r="GI276" s="3"/>
      <c r="GJ276" s="3"/>
      <c r="GK276" s="3"/>
      <c r="GL276" s="3"/>
      <c r="GM276" s="3"/>
      <c r="GN276" s="3"/>
      <c r="GO276" s="3"/>
      <c r="GP276" s="3"/>
      <c r="GQ276" s="3"/>
      <c r="GR276" s="3"/>
      <c r="GS276" s="3"/>
      <c r="GT276" s="3"/>
      <c r="GU276" s="3"/>
      <c r="GV276" s="3"/>
      <c r="GW276" s="3"/>
      <c r="GX276" s="3"/>
      <c r="IG276" s="8"/>
      <c r="IH276" s="8"/>
      <c r="II276" s="8"/>
      <c r="IJ276" s="8"/>
    </row>
    <row r="277" spans="3:244" ht="12.75"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4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245"/>
      <c r="CD277" s="245"/>
      <c r="CE277" s="245"/>
      <c r="CF277" s="245"/>
      <c r="CG277" s="245"/>
      <c r="CH277" s="245"/>
      <c r="CI277" s="245"/>
      <c r="CJ277" s="245"/>
      <c r="CK277" s="245"/>
      <c r="CL277" s="245"/>
      <c r="CM277" s="245"/>
      <c r="CN277" s="245"/>
      <c r="CO277" s="245"/>
      <c r="CP277" s="245"/>
      <c r="CQ277" s="245"/>
      <c r="CR277" s="245"/>
      <c r="CS277" s="245"/>
      <c r="CT277" s="245"/>
      <c r="CU277" s="245"/>
      <c r="CV277" s="245"/>
      <c r="CW277" s="245"/>
      <c r="CX277" s="245"/>
      <c r="CY277" s="245"/>
      <c r="CZ277" s="245"/>
      <c r="DA277" s="245"/>
      <c r="DB277" s="245"/>
      <c r="DC277" s="245"/>
      <c r="DD277" s="245"/>
      <c r="DE277" s="245"/>
      <c r="DF277" s="245"/>
      <c r="DG277" s="245"/>
      <c r="DH277" s="245"/>
      <c r="DI277" s="245"/>
      <c r="DJ277" s="245"/>
      <c r="FD277" s="3"/>
      <c r="FE277" s="3"/>
      <c r="FF277" s="3"/>
      <c r="FG277" s="3"/>
      <c r="FH277" s="3"/>
      <c r="FI277" s="3"/>
      <c r="FJ277" s="3"/>
      <c r="FK277" s="3"/>
      <c r="FL277" s="3"/>
      <c r="FM277" s="3"/>
      <c r="FN277" s="3"/>
      <c r="FO277" s="3"/>
      <c r="FP277" s="3"/>
      <c r="FQ277" s="3"/>
      <c r="FR277" s="3"/>
      <c r="FS277" s="3"/>
      <c r="FT277" s="3"/>
      <c r="FU277" s="3"/>
      <c r="FV277" s="3"/>
      <c r="FW277" s="3"/>
      <c r="FX277" s="3"/>
      <c r="FY277" s="3"/>
      <c r="FZ277" s="3"/>
      <c r="GA277" s="3"/>
      <c r="GB277" s="3"/>
      <c r="GC277" s="3"/>
      <c r="GD277" s="3"/>
      <c r="GE277" s="3"/>
      <c r="GF277" s="3"/>
      <c r="GG277" s="3"/>
      <c r="GH277" s="3"/>
      <c r="GI277" s="3"/>
      <c r="GJ277" s="3"/>
      <c r="GK277" s="3"/>
      <c r="GL277" s="3"/>
      <c r="GM277" s="3"/>
      <c r="GN277" s="3"/>
      <c r="GO277" s="3"/>
      <c r="GP277" s="3"/>
      <c r="GQ277" s="3"/>
      <c r="GR277" s="3"/>
      <c r="GS277" s="3"/>
      <c r="GT277" s="3"/>
      <c r="GU277" s="3"/>
      <c r="GV277" s="3"/>
      <c r="GW277" s="3"/>
      <c r="GX277" s="3"/>
      <c r="IG277" s="8"/>
      <c r="IH277" s="8"/>
      <c r="II277" s="8"/>
      <c r="IJ277" s="8"/>
    </row>
  </sheetData>
  <sheetProtection/>
  <mergeCells count="22">
    <mergeCell ref="C3:C4"/>
    <mergeCell ref="F3:F4"/>
    <mergeCell ref="I3:I4"/>
    <mergeCell ref="H3:H4"/>
    <mergeCell ref="G3:G4"/>
    <mergeCell ref="FH2:FJ2"/>
    <mergeCell ref="O2:Q2"/>
    <mergeCell ref="O3:O4"/>
    <mergeCell ref="V3:V4"/>
    <mergeCell ref="P3:P4"/>
    <mergeCell ref="N3:N4"/>
    <mergeCell ref="U3:U4"/>
    <mergeCell ref="T3:T4"/>
    <mergeCell ref="S3:S4"/>
    <mergeCell ref="R3:R4"/>
    <mergeCell ref="Q3:Q4"/>
    <mergeCell ref="D3:D4"/>
    <mergeCell ref="E3:E4"/>
    <mergeCell ref="J3:J4"/>
    <mergeCell ref="L3:L4"/>
    <mergeCell ref="K3:K4"/>
    <mergeCell ref="M3:M4"/>
  </mergeCells>
  <printOptions gridLines="1" horizontalCentered="1"/>
  <pageMargins left="0.3937007874015748" right="0.15748031496062992" top="1.53" bottom="0.4330708661417323" header="0.35433070866141736" footer="0.15748031496062992"/>
  <pageSetup horizontalDpi="300" verticalDpi="300" orientation="landscape" paperSize="9" scale="80" r:id="rId1"/>
  <headerFooter alignWithMargins="0">
    <oddHeader>&amp;C&amp;"Arial,Negrita"&amp;12Estadística U.D.ALZIRA
Temporada 2012-13
3r clasificado, 3ª división, gr. 6
</oddHeader>
    <oddFooter>&amp;LDavid Chordà i Argente&amp;CPàgina 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3286"/>
  <sheetViews>
    <sheetView zoomScale="70" zoomScaleNormal="70" zoomScalePageLayoutView="0" workbookViewId="0" topLeftCell="A1">
      <pane xSplit="9" topLeftCell="J1" activePane="topRight" state="frozen"/>
      <selection pane="topLeft" activeCell="A1" sqref="A1"/>
      <selection pane="topRight" activeCell="A5" sqref="A5"/>
    </sheetView>
  </sheetViews>
  <sheetFormatPr defaultColWidth="11.421875" defaultRowHeight="12.75"/>
  <cols>
    <col min="1" max="1" width="18.7109375" style="74" customWidth="1"/>
    <col min="2" max="2" width="10.57421875" style="2" customWidth="1"/>
    <col min="3" max="3" width="7.140625" style="2" customWidth="1"/>
    <col min="4" max="8" width="4.140625" style="1" customWidth="1"/>
    <col min="9" max="9" width="4.140625" style="158" customWidth="1"/>
    <col min="10" max="15" width="4.00390625" style="2" customWidth="1"/>
    <col min="16" max="21" width="4.00390625" style="135" customWidth="1"/>
    <col min="22" max="27" width="4.00390625" style="2" customWidth="1"/>
    <col min="28" max="33" width="4.00390625" style="135" customWidth="1"/>
    <col min="34" max="39" width="4.00390625" style="2" customWidth="1"/>
    <col min="40" max="45" width="4.00390625" style="135" customWidth="1"/>
    <col min="46" max="51" width="4.00390625" style="2" customWidth="1"/>
    <col min="52" max="53" width="3.28125" style="135" customWidth="1"/>
    <col min="54" max="55" width="4.00390625" style="135" customWidth="1"/>
    <col min="56" max="57" width="4.140625" style="139" customWidth="1"/>
    <col min="58" max="63" width="4.140625" style="8" customWidth="1"/>
    <col min="64" max="69" width="4.140625" style="139" customWidth="1"/>
    <col min="70" max="75" width="4.140625" style="8" customWidth="1"/>
    <col min="76" max="81" width="4.140625" style="139" customWidth="1"/>
    <col min="82" max="87" width="4.140625" style="8" customWidth="1"/>
    <col min="88" max="93" width="4.140625" style="139" customWidth="1"/>
    <col min="94" max="99" width="4.140625" style="8" customWidth="1"/>
    <col min="100" max="105" width="4.140625" style="139" customWidth="1"/>
    <col min="106" max="111" width="4.140625" style="8" customWidth="1"/>
    <col min="112" max="117" width="4.140625" style="139" customWidth="1"/>
    <col min="118" max="123" width="4.140625" style="8" customWidth="1"/>
    <col min="124" max="129" width="4.140625" style="139" customWidth="1"/>
    <col min="130" max="135" width="4.140625" style="8" customWidth="1"/>
    <col min="136" max="141" width="4.140625" style="139" customWidth="1"/>
    <col min="142" max="147" width="4.140625" style="8" customWidth="1"/>
    <col min="148" max="153" width="4.140625" style="139" customWidth="1"/>
    <col min="154" max="159" width="4.140625" style="8" customWidth="1"/>
    <col min="160" max="165" width="4.140625" style="139" customWidth="1"/>
    <col min="166" max="171" width="4.140625" style="8" customWidth="1"/>
    <col min="172" max="177" width="4.140625" style="139" customWidth="1"/>
    <col min="178" max="183" width="4.140625" style="8" customWidth="1"/>
    <col min="184" max="189" width="4.140625" style="139" customWidth="1"/>
    <col min="190" max="195" width="4.140625" style="8" customWidth="1"/>
    <col min="196" max="201" width="4.140625" style="139" customWidth="1"/>
    <col min="202" max="207" width="4.140625" style="8" customWidth="1"/>
    <col min="208" max="213" width="4.140625" style="139" customWidth="1"/>
    <col min="214" max="219" width="4.140625" style="8" customWidth="1"/>
    <col min="220" max="225" width="4.140625" style="139" customWidth="1"/>
    <col min="226" max="231" width="4.140625" style="8" customWidth="1"/>
    <col min="232" max="237" width="4.140625" style="139" customWidth="1"/>
    <col min="238" max="243" width="4.140625" style="8" customWidth="1"/>
    <col min="244" max="249" width="4.140625" style="139" customWidth="1"/>
    <col min="250" max="255" width="4.140625" style="8" customWidth="1"/>
  </cols>
  <sheetData>
    <row r="1" spans="1:256" ht="13.5" thickTop="1">
      <c r="A1" s="75"/>
      <c r="B1" s="76"/>
      <c r="C1" s="378" t="s">
        <v>18</v>
      </c>
      <c r="D1" s="414" t="s">
        <v>67</v>
      </c>
      <c r="E1" s="415"/>
      <c r="F1" s="415"/>
      <c r="G1" s="415"/>
      <c r="H1" s="415"/>
      <c r="I1" s="416"/>
      <c r="J1" s="396" t="s">
        <v>93</v>
      </c>
      <c r="K1" s="397"/>
      <c r="L1" s="397"/>
      <c r="M1" s="397"/>
      <c r="N1" s="397"/>
      <c r="O1" s="397"/>
      <c r="P1" s="390" t="s">
        <v>92</v>
      </c>
      <c r="Q1" s="382"/>
      <c r="R1" s="382"/>
      <c r="S1" s="382"/>
      <c r="T1" s="382"/>
      <c r="U1" s="383"/>
      <c r="V1" s="391" t="s">
        <v>97</v>
      </c>
      <c r="W1" s="384"/>
      <c r="X1" s="384"/>
      <c r="Y1" s="384"/>
      <c r="Z1" s="384"/>
      <c r="AA1" s="385"/>
      <c r="AB1" s="390" t="s">
        <v>74</v>
      </c>
      <c r="AC1" s="382"/>
      <c r="AD1" s="382"/>
      <c r="AE1" s="382"/>
      <c r="AF1" s="382"/>
      <c r="AG1" s="383"/>
      <c r="AH1" s="391" t="s">
        <v>91</v>
      </c>
      <c r="AI1" s="384"/>
      <c r="AJ1" s="384"/>
      <c r="AK1" s="384"/>
      <c r="AL1" s="384"/>
      <c r="AM1" s="385"/>
      <c r="AN1" s="390" t="s">
        <v>152</v>
      </c>
      <c r="AO1" s="382"/>
      <c r="AP1" s="382"/>
      <c r="AQ1" s="382"/>
      <c r="AR1" s="382"/>
      <c r="AS1" s="383"/>
      <c r="AT1" s="391" t="s">
        <v>153</v>
      </c>
      <c r="AU1" s="384"/>
      <c r="AV1" s="384"/>
      <c r="AW1" s="384"/>
      <c r="AX1" s="384"/>
      <c r="AY1" s="385"/>
      <c r="AZ1" s="390" t="s">
        <v>91</v>
      </c>
      <c r="BA1" s="382"/>
      <c r="BB1" s="382"/>
      <c r="BC1" s="382"/>
      <c r="BD1" s="382"/>
      <c r="BE1" s="383"/>
      <c r="BF1" s="391" t="s">
        <v>92</v>
      </c>
      <c r="BG1" s="384"/>
      <c r="BH1" s="384"/>
      <c r="BI1" s="384"/>
      <c r="BJ1" s="384"/>
      <c r="BK1" s="385"/>
      <c r="BL1" s="390" t="s">
        <v>152</v>
      </c>
      <c r="BM1" s="382"/>
      <c r="BN1" s="382"/>
      <c r="BO1" s="382"/>
      <c r="BP1" s="382"/>
      <c r="BQ1" s="383"/>
      <c r="BR1" s="391" t="s">
        <v>172</v>
      </c>
      <c r="BS1" s="384"/>
      <c r="BT1" s="384"/>
      <c r="BU1" s="384"/>
      <c r="BV1" s="384"/>
      <c r="BW1" s="385"/>
      <c r="BX1" s="390" t="s">
        <v>71</v>
      </c>
      <c r="BY1" s="382"/>
      <c r="BZ1" s="382"/>
      <c r="CA1" s="382"/>
      <c r="CB1" s="382"/>
      <c r="CC1" s="383"/>
      <c r="CD1" s="391" t="s">
        <v>153</v>
      </c>
      <c r="CE1" s="384"/>
      <c r="CF1" s="384"/>
      <c r="CG1" s="384"/>
      <c r="CH1" s="384"/>
      <c r="CI1" s="385"/>
      <c r="CJ1" s="390" t="s">
        <v>74</v>
      </c>
      <c r="CK1" s="382"/>
      <c r="CL1" s="382"/>
      <c r="CM1" s="382"/>
      <c r="CN1" s="382"/>
      <c r="CO1" s="383"/>
      <c r="CP1" s="391" t="s">
        <v>174</v>
      </c>
      <c r="CQ1" s="384"/>
      <c r="CR1" s="384"/>
      <c r="CS1" s="384"/>
      <c r="CT1" s="384"/>
      <c r="CU1" s="385"/>
      <c r="CV1" s="390" t="s">
        <v>93</v>
      </c>
      <c r="CW1" s="382"/>
      <c r="CX1" s="382"/>
      <c r="CY1" s="382"/>
      <c r="CZ1" s="382"/>
      <c r="DA1" s="383"/>
      <c r="DB1" s="391" t="s">
        <v>177</v>
      </c>
      <c r="DC1" s="384"/>
      <c r="DD1" s="384"/>
      <c r="DE1" s="384"/>
      <c r="DF1" s="384"/>
      <c r="DG1" s="385"/>
      <c r="DH1" s="390" t="s">
        <v>179</v>
      </c>
      <c r="DI1" s="382"/>
      <c r="DJ1" s="382"/>
      <c r="DK1" s="382"/>
      <c r="DL1" s="382"/>
      <c r="DM1" s="383"/>
      <c r="DN1" s="391" t="s">
        <v>93</v>
      </c>
      <c r="DO1" s="384"/>
      <c r="DP1" s="384"/>
      <c r="DQ1" s="384"/>
      <c r="DR1" s="384"/>
      <c r="DS1" s="385"/>
      <c r="DT1" s="390" t="s">
        <v>71</v>
      </c>
      <c r="DU1" s="382"/>
      <c r="DV1" s="382"/>
      <c r="DW1" s="382"/>
      <c r="DX1" s="382"/>
      <c r="DY1" s="383"/>
      <c r="DZ1" s="391"/>
      <c r="EA1" s="384"/>
      <c r="EB1" s="384"/>
      <c r="EC1" s="384"/>
      <c r="ED1" s="384"/>
      <c r="EE1" s="385"/>
      <c r="EF1" s="390" t="s">
        <v>93</v>
      </c>
      <c r="EG1" s="382"/>
      <c r="EH1" s="382"/>
      <c r="EI1" s="382"/>
      <c r="EJ1" s="382"/>
      <c r="EK1" s="383"/>
      <c r="EL1" s="391" t="s">
        <v>153</v>
      </c>
      <c r="EM1" s="384"/>
      <c r="EN1" s="384"/>
      <c r="EO1" s="384"/>
      <c r="EP1" s="384"/>
      <c r="EQ1" s="385"/>
      <c r="ER1" s="390" t="s">
        <v>97</v>
      </c>
      <c r="ES1" s="382"/>
      <c r="ET1" s="382"/>
      <c r="EU1" s="382"/>
      <c r="EV1" s="382"/>
      <c r="EW1" s="383"/>
      <c r="EX1" s="391" t="s">
        <v>92</v>
      </c>
      <c r="EY1" s="384"/>
      <c r="EZ1" s="384"/>
      <c r="FA1" s="384"/>
      <c r="FB1" s="384"/>
      <c r="FC1" s="385"/>
      <c r="FD1" s="390" t="s">
        <v>185</v>
      </c>
      <c r="FE1" s="382"/>
      <c r="FF1" s="382"/>
      <c r="FG1" s="382"/>
      <c r="FH1" s="382"/>
      <c r="FI1" s="383"/>
      <c r="FJ1" s="391" t="s">
        <v>71</v>
      </c>
      <c r="FK1" s="384"/>
      <c r="FL1" s="384"/>
      <c r="FM1" s="384"/>
      <c r="FN1" s="384"/>
      <c r="FO1" s="385"/>
      <c r="FP1" s="390" t="s">
        <v>179</v>
      </c>
      <c r="FQ1" s="382"/>
      <c r="FR1" s="382"/>
      <c r="FS1" s="382"/>
      <c r="FT1" s="382"/>
      <c r="FU1" s="383"/>
      <c r="FV1" s="391" t="s">
        <v>91</v>
      </c>
      <c r="FW1" s="384"/>
      <c r="FX1" s="384"/>
      <c r="FY1" s="384"/>
      <c r="FZ1" s="384"/>
      <c r="GA1" s="385"/>
      <c r="GB1" s="390" t="s">
        <v>177</v>
      </c>
      <c r="GC1" s="382"/>
      <c r="GD1" s="382"/>
      <c r="GE1" s="382"/>
      <c r="GF1" s="382"/>
      <c r="GG1" s="383"/>
      <c r="GH1" s="391" t="s">
        <v>97</v>
      </c>
      <c r="GI1" s="384"/>
      <c r="GJ1" s="384"/>
      <c r="GK1" s="384"/>
      <c r="GL1" s="384"/>
      <c r="GM1" s="385"/>
      <c r="GN1" s="390" t="s">
        <v>179</v>
      </c>
      <c r="GO1" s="382"/>
      <c r="GP1" s="382"/>
      <c r="GQ1" s="382"/>
      <c r="GR1" s="382"/>
      <c r="GS1" s="383"/>
      <c r="GT1" s="391" t="s">
        <v>93</v>
      </c>
      <c r="GU1" s="384"/>
      <c r="GV1" s="384"/>
      <c r="GW1" s="384"/>
      <c r="GX1" s="384"/>
      <c r="GY1" s="385"/>
      <c r="GZ1" s="390" t="s">
        <v>71</v>
      </c>
      <c r="HA1" s="382"/>
      <c r="HB1" s="382"/>
      <c r="HC1" s="382"/>
      <c r="HD1" s="382"/>
      <c r="HE1" s="383"/>
      <c r="HF1" s="391" t="s">
        <v>153</v>
      </c>
      <c r="HG1" s="384"/>
      <c r="HH1" s="384"/>
      <c r="HI1" s="384"/>
      <c r="HJ1" s="384"/>
      <c r="HK1" s="385"/>
      <c r="HL1" s="390" t="s">
        <v>93</v>
      </c>
      <c r="HM1" s="382"/>
      <c r="HN1" s="382"/>
      <c r="HO1" s="382"/>
      <c r="HP1" s="382"/>
      <c r="HQ1" s="383"/>
      <c r="HR1" s="391" t="s">
        <v>153</v>
      </c>
      <c r="HS1" s="384"/>
      <c r="HT1" s="384"/>
      <c r="HU1" s="384"/>
      <c r="HV1" s="384"/>
      <c r="HW1" s="385"/>
      <c r="HX1" s="390" t="s">
        <v>71</v>
      </c>
      <c r="HY1" s="382"/>
      <c r="HZ1" s="382"/>
      <c r="IA1" s="382"/>
      <c r="IB1" s="382"/>
      <c r="IC1" s="383"/>
      <c r="ID1" s="391" t="s">
        <v>71</v>
      </c>
      <c r="IE1" s="384"/>
      <c r="IF1" s="384"/>
      <c r="IG1" s="384"/>
      <c r="IH1" s="384"/>
      <c r="II1" s="385"/>
      <c r="IJ1" s="381" t="s">
        <v>179</v>
      </c>
      <c r="IK1" s="382"/>
      <c r="IL1" s="382"/>
      <c r="IM1" s="382"/>
      <c r="IN1" s="382"/>
      <c r="IO1" s="383"/>
      <c r="IP1" s="384" t="s">
        <v>93</v>
      </c>
      <c r="IQ1" s="384"/>
      <c r="IR1" s="384"/>
      <c r="IS1" s="384"/>
      <c r="IT1" s="384"/>
      <c r="IU1" s="385"/>
      <c r="IV1" s="60"/>
    </row>
    <row r="2" spans="1:256" ht="12.75">
      <c r="A2" s="83"/>
      <c r="B2" s="84"/>
      <c r="C2" s="379"/>
      <c r="D2" s="417"/>
      <c r="E2" s="418"/>
      <c r="F2" s="418"/>
      <c r="G2" s="418"/>
      <c r="H2" s="418"/>
      <c r="I2" s="419"/>
      <c r="J2" s="389" t="s">
        <v>89</v>
      </c>
      <c r="K2" s="411"/>
      <c r="L2" s="411"/>
      <c r="M2" s="411"/>
      <c r="N2" s="411"/>
      <c r="O2" s="411"/>
      <c r="P2" s="369" t="s">
        <v>88</v>
      </c>
      <c r="Q2" s="370"/>
      <c r="R2" s="370"/>
      <c r="S2" s="370"/>
      <c r="T2" s="370"/>
      <c r="U2" s="386"/>
      <c r="V2" s="387" t="s">
        <v>87</v>
      </c>
      <c r="W2" s="388"/>
      <c r="X2" s="388"/>
      <c r="Y2" s="388"/>
      <c r="Z2" s="388"/>
      <c r="AA2" s="389"/>
      <c r="AB2" s="369" t="s">
        <v>90</v>
      </c>
      <c r="AC2" s="370"/>
      <c r="AD2" s="370"/>
      <c r="AE2" s="370"/>
      <c r="AF2" s="370"/>
      <c r="AG2" s="386"/>
      <c r="AH2" s="387" t="s">
        <v>86</v>
      </c>
      <c r="AI2" s="388"/>
      <c r="AJ2" s="388"/>
      <c r="AK2" s="388"/>
      <c r="AL2" s="388"/>
      <c r="AM2" s="389"/>
      <c r="AN2" s="369" t="s">
        <v>151</v>
      </c>
      <c r="AO2" s="370"/>
      <c r="AP2" s="370"/>
      <c r="AQ2" s="370"/>
      <c r="AR2" s="370"/>
      <c r="AS2" s="386"/>
      <c r="AT2" s="387" t="s">
        <v>154</v>
      </c>
      <c r="AU2" s="388"/>
      <c r="AV2" s="388"/>
      <c r="AW2" s="388"/>
      <c r="AX2" s="388"/>
      <c r="AY2" s="389"/>
      <c r="AZ2" s="369" t="s">
        <v>155</v>
      </c>
      <c r="BA2" s="370"/>
      <c r="BB2" s="370"/>
      <c r="BC2" s="370"/>
      <c r="BD2" s="370"/>
      <c r="BE2" s="386"/>
      <c r="BF2" s="387" t="s">
        <v>156</v>
      </c>
      <c r="BG2" s="388"/>
      <c r="BH2" s="388"/>
      <c r="BI2" s="388"/>
      <c r="BJ2" s="388"/>
      <c r="BK2" s="389"/>
      <c r="BL2" s="369" t="s">
        <v>157</v>
      </c>
      <c r="BM2" s="370"/>
      <c r="BN2" s="370"/>
      <c r="BO2" s="370"/>
      <c r="BP2" s="370"/>
      <c r="BQ2" s="386"/>
      <c r="BR2" s="387" t="s">
        <v>158</v>
      </c>
      <c r="BS2" s="388"/>
      <c r="BT2" s="388"/>
      <c r="BU2" s="388"/>
      <c r="BV2" s="388"/>
      <c r="BW2" s="389"/>
      <c r="BX2" s="369" t="s">
        <v>159</v>
      </c>
      <c r="BY2" s="370"/>
      <c r="BZ2" s="370"/>
      <c r="CA2" s="370"/>
      <c r="CB2" s="370"/>
      <c r="CC2" s="386"/>
      <c r="CD2" s="387" t="s">
        <v>160</v>
      </c>
      <c r="CE2" s="388"/>
      <c r="CF2" s="388"/>
      <c r="CG2" s="388"/>
      <c r="CH2" s="388"/>
      <c r="CI2" s="389"/>
      <c r="CJ2" s="369" t="s">
        <v>161</v>
      </c>
      <c r="CK2" s="370"/>
      <c r="CL2" s="370"/>
      <c r="CM2" s="370"/>
      <c r="CN2" s="370"/>
      <c r="CO2" s="386"/>
      <c r="CP2" s="387" t="s">
        <v>162</v>
      </c>
      <c r="CQ2" s="388"/>
      <c r="CR2" s="388"/>
      <c r="CS2" s="388"/>
      <c r="CT2" s="388"/>
      <c r="CU2" s="389"/>
      <c r="CV2" s="369" t="s">
        <v>163</v>
      </c>
      <c r="CW2" s="370"/>
      <c r="CX2" s="370"/>
      <c r="CY2" s="370"/>
      <c r="CZ2" s="370"/>
      <c r="DA2" s="386"/>
      <c r="DB2" s="387" t="s">
        <v>164</v>
      </c>
      <c r="DC2" s="388"/>
      <c r="DD2" s="388"/>
      <c r="DE2" s="388"/>
      <c r="DF2" s="388"/>
      <c r="DG2" s="389"/>
      <c r="DH2" s="369" t="s">
        <v>165</v>
      </c>
      <c r="DI2" s="370"/>
      <c r="DJ2" s="370"/>
      <c r="DK2" s="370"/>
      <c r="DL2" s="370"/>
      <c r="DM2" s="386"/>
      <c r="DN2" s="387" t="s">
        <v>166</v>
      </c>
      <c r="DO2" s="388"/>
      <c r="DP2" s="388"/>
      <c r="DQ2" s="388"/>
      <c r="DR2" s="388"/>
      <c r="DS2" s="389"/>
      <c r="DT2" s="369" t="s">
        <v>167</v>
      </c>
      <c r="DU2" s="370"/>
      <c r="DV2" s="370"/>
      <c r="DW2" s="370"/>
      <c r="DX2" s="370"/>
      <c r="DY2" s="386"/>
      <c r="DZ2" s="393" t="s">
        <v>168</v>
      </c>
      <c r="EA2" s="394"/>
      <c r="EB2" s="394"/>
      <c r="EC2" s="394"/>
      <c r="ED2" s="394"/>
      <c r="EE2" s="395"/>
      <c r="EF2" s="386" t="s">
        <v>89</v>
      </c>
      <c r="EG2" s="392"/>
      <c r="EH2" s="392"/>
      <c r="EI2" s="392"/>
      <c r="EJ2" s="392"/>
      <c r="EK2" s="392"/>
      <c r="EL2" s="387" t="s">
        <v>88</v>
      </c>
      <c r="EM2" s="388"/>
      <c r="EN2" s="388"/>
      <c r="EO2" s="388"/>
      <c r="EP2" s="388"/>
      <c r="EQ2" s="389"/>
      <c r="ER2" s="369" t="s">
        <v>87</v>
      </c>
      <c r="ES2" s="370"/>
      <c r="ET2" s="370"/>
      <c r="EU2" s="370"/>
      <c r="EV2" s="370"/>
      <c r="EW2" s="386"/>
      <c r="EX2" s="387" t="s">
        <v>90</v>
      </c>
      <c r="EY2" s="388"/>
      <c r="EZ2" s="388"/>
      <c r="FA2" s="388"/>
      <c r="FB2" s="388"/>
      <c r="FC2" s="389"/>
      <c r="FD2" s="369" t="s">
        <v>86</v>
      </c>
      <c r="FE2" s="370"/>
      <c r="FF2" s="370"/>
      <c r="FG2" s="370"/>
      <c r="FH2" s="370"/>
      <c r="FI2" s="386"/>
      <c r="FJ2" s="387" t="s">
        <v>151</v>
      </c>
      <c r="FK2" s="388"/>
      <c r="FL2" s="388"/>
      <c r="FM2" s="388"/>
      <c r="FN2" s="388"/>
      <c r="FO2" s="389"/>
      <c r="FP2" s="369" t="s">
        <v>154</v>
      </c>
      <c r="FQ2" s="370"/>
      <c r="FR2" s="370"/>
      <c r="FS2" s="370"/>
      <c r="FT2" s="370"/>
      <c r="FU2" s="386"/>
      <c r="FV2" s="387" t="s">
        <v>155</v>
      </c>
      <c r="FW2" s="388"/>
      <c r="FX2" s="388"/>
      <c r="FY2" s="388"/>
      <c r="FZ2" s="388"/>
      <c r="GA2" s="389"/>
      <c r="GB2" s="369" t="s">
        <v>156</v>
      </c>
      <c r="GC2" s="370"/>
      <c r="GD2" s="370"/>
      <c r="GE2" s="370"/>
      <c r="GF2" s="370"/>
      <c r="GG2" s="386"/>
      <c r="GH2" s="387" t="s">
        <v>157</v>
      </c>
      <c r="GI2" s="388"/>
      <c r="GJ2" s="388"/>
      <c r="GK2" s="388"/>
      <c r="GL2" s="388"/>
      <c r="GM2" s="389"/>
      <c r="GN2" s="369" t="s">
        <v>158</v>
      </c>
      <c r="GO2" s="370"/>
      <c r="GP2" s="370"/>
      <c r="GQ2" s="370"/>
      <c r="GR2" s="370"/>
      <c r="GS2" s="386"/>
      <c r="GT2" s="387" t="s">
        <v>159</v>
      </c>
      <c r="GU2" s="388"/>
      <c r="GV2" s="388"/>
      <c r="GW2" s="388"/>
      <c r="GX2" s="388"/>
      <c r="GY2" s="389"/>
      <c r="GZ2" s="369" t="s">
        <v>160</v>
      </c>
      <c r="HA2" s="370"/>
      <c r="HB2" s="370"/>
      <c r="HC2" s="370"/>
      <c r="HD2" s="370"/>
      <c r="HE2" s="386"/>
      <c r="HF2" s="387" t="s">
        <v>161</v>
      </c>
      <c r="HG2" s="388"/>
      <c r="HH2" s="388"/>
      <c r="HI2" s="388"/>
      <c r="HJ2" s="388"/>
      <c r="HK2" s="389"/>
      <c r="HL2" s="369" t="s">
        <v>162</v>
      </c>
      <c r="HM2" s="370"/>
      <c r="HN2" s="370"/>
      <c r="HO2" s="370"/>
      <c r="HP2" s="370"/>
      <c r="HQ2" s="386"/>
      <c r="HR2" s="387" t="s">
        <v>163</v>
      </c>
      <c r="HS2" s="388"/>
      <c r="HT2" s="388"/>
      <c r="HU2" s="388"/>
      <c r="HV2" s="388"/>
      <c r="HW2" s="389"/>
      <c r="HX2" s="369" t="s">
        <v>164</v>
      </c>
      <c r="HY2" s="370"/>
      <c r="HZ2" s="370"/>
      <c r="IA2" s="370"/>
      <c r="IB2" s="370"/>
      <c r="IC2" s="386"/>
      <c r="ID2" s="387" t="s">
        <v>165</v>
      </c>
      <c r="IE2" s="388"/>
      <c r="IF2" s="388"/>
      <c r="IG2" s="388"/>
      <c r="IH2" s="388"/>
      <c r="II2" s="389"/>
      <c r="IJ2" s="369" t="s">
        <v>166</v>
      </c>
      <c r="IK2" s="370"/>
      <c r="IL2" s="370"/>
      <c r="IM2" s="370"/>
      <c r="IN2" s="370"/>
      <c r="IO2" s="386"/>
      <c r="IP2" s="387" t="s">
        <v>167</v>
      </c>
      <c r="IQ2" s="388"/>
      <c r="IR2" s="388"/>
      <c r="IS2" s="388"/>
      <c r="IT2" s="388"/>
      <c r="IU2" s="389"/>
      <c r="IV2" s="60"/>
    </row>
    <row r="3" spans="1:256" ht="13.5" thickBot="1">
      <c r="A3" s="72"/>
      <c r="B3" s="89"/>
      <c r="C3" s="379"/>
      <c r="D3" s="420"/>
      <c r="E3" s="421"/>
      <c r="F3" s="421"/>
      <c r="G3" s="421"/>
      <c r="H3" s="421"/>
      <c r="I3" s="422"/>
      <c r="J3" s="377">
        <v>1</v>
      </c>
      <c r="K3" s="411"/>
      <c r="L3" s="411"/>
      <c r="M3" s="411"/>
      <c r="N3" s="411"/>
      <c r="O3" s="411"/>
      <c r="P3" s="368">
        <v>2</v>
      </c>
      <c r="Q3" s="373"/>
      <c r="R3" s="373"/>
      <c r="S3" s="373"/>
      <c r="T3" s="373"/>
      <c r="U3" s="374"/>
      <c r="V3" s="375">
        <v>3</v>
      </c>
      <c r="W3" s="376"/>
      <c r="X3" s="376"/>
      <c r="Y3" s="376"/>
      <c r="Z3" s="376"/>
      <c r="AA3" s="377"/>
      <c r="AB3" s="368">
        <v>4</v>
      </c>
      <c r="AC3" s="373"/>
      <c r="AD3" s="373"/>
      <c r="AE3" s="373"/>
      <c r="AF3" s="373"/>
      <c r="AG3" s="374"/>
      <c r="AH3" s="375">
        <v>5</v>
      </c>
      <c r="AI3" s="376"/>
      <c r="AJ3" s="376"/>
      <c r="AK3" s="376"/>
      <c r="AL3" s="376"/>
      <c r="AM3" s="377"/>
      <c r="AN3" s="368">
        <v>6</v>
      </c>
      <c r="AO3" s="373"/>
      <c r="AP3" s="373"/>
      <c r="AQ3" s="373"/>
      <c r="AR3" s="373"/>
      <c r="AS3" s="374"/>
      <c r="AT3" s="375">
        <v>7</v>
      </c>
      <c r="AU3" s="376"/>
      <c r="AV3" s="376"/>
      <c r="AW3" s="376"/>
      <c r="AX3" s="376"/>
      <c r="AY3" s="377"/>
      <c r="AZ3" s="368">
        <v>8</v>
      </c>
      <c r="BA3" s="373"/>
      <c r="BB3" s="373"/>
      <c r="BC3" s="373"/>
      <c r="BD3" s="373"/>
      <c r="BE3" s="374"/>
      <c r="BF3" s="375">
        <v>9</v>
      </c>
      <c r="BG3" s="376"/>
      <c r="BH3" s="376"/>
      <c r="BI3" s="376"/>
      <c r="BJ3" s="376"/>
      <c r="BK3" s="377"/>
      <c r="BL3" s="368">
        <v>10</v>
      </c>
      <c r="BM3" s="373"/>
      <c r="BN3" s="373"/>
      <c r="BO3" s="373"/>
      <c r="BP3" s="373"/>
      <c r="BQ3" s="374"/>
      <c r="BR3" s="375">
        <v>11</v>
      </c>
      <c r="BS3" s="376"/>
      <c r="BT3" s="376"/>
      <c r="BU3" s="376"/>
      <c r="BV3" s="376"/>
      <c r="BW3" s="377"/>
      <c r="BX3" s="368">
        <v>12</v>
      </c>
      <c r="BY3" s="373"/>
      <c r="BZ3" s="373"/>
      <c r="CA3" s="373"/>
      <c r="CB3" s="373"/>
      <c r="CC3" s="374"/>
      <c r="CD3" s="375">
        <v>13</v>
      </c>
      <c r="CE3" s="376"/>
      <c r="CF3" s="376"/>
      <c r="CG3" s="376"/>
      <c r="CH3" s="376"/>
      <c r="CI3" s="377"/>
      <c r="CJ3" s="368">
        <v>14</v>
      </c>
      <c r="CK3" s="373"/>
      <c r="CL3" s="373"/>
      <c r="CM3" s="373"/>
      <c r="CN3" s="373"/>
      <c r="CO3" s="374"/>
      <c r="CP3" s="375">
        <v>15</v>
      </c>
      <c r="CQ3" s="376"/>
      <c r="CR3" s="376"/>
      <c r="CS3" s="376"/>
      <c r="CT3" s="376"/>
      <c r="CU3" s="377"/>
      <c r="CV3" s="368">
        <v>16</v>
      </c>
      <c r="CW3" s="373"/>
      <c r="CX3" s="373"/>
      <c r="CY3" s="373"/>
      <c r="CZ3" s="373"/>
      <c r="DA3" s="374"/>
      <c r="DB3" s="375">
        <v>17</v>
      </c>
      <c r="DC3" s="376"/>
      <c r="DD3" s="376"/>
      <c r="DE3" s="376"/>
      <c r="DF3" s="376"/>
      <c r="DG3" s="377"/>
      <c r="DH3" s="368">
        <v>18</v>
      </c>
      <c r="DI3" s="373"/>
      <c r="DJ3" s="373"/>
      <c r="DK3" s="373"/>
      <c r="DL3" s="373"/>
      <c r="DM3" s="374"/>
      <c r="DN3" s="375">
        <v>19</v>
      </c>
      <c r="DO3" s="376"/>
      <c r="DP3" s="376"/>
      <c r="DQ3" s="376"/>
      <c r="DR3" s="376"/>
      <c r="DS3" s="377"/>
      <c r="DT3" s="368">
        <v>20</v>
      </c>
      <c r="DU3" s="373"/>
      <c r="DV3" s="373"/>
      <c r="DW3" s="373"/>
      <c r="DX3" s="373"/>
      <c r="DY3" s="374"/>
      <c r="DZ3" s="375">
        <v>21</v>
      </c>
      <c r="EA3" s="376"/>
      <c r="EB3" s="376"/>
      <c r="EC3" s="376"/>
      <c r="ED3" s="376"/>
      <c r="EE3" s="377"/>
      <c r="EF3" s="368">
        <v>22</v>
      </c>
      <c r="EG3" s="373"/>
      <c r="EH3" s="373"/>
      <c r="EI3" s="373"/>
      <c r="EJ3" s="373"/>
      <c r="EK3" s="374"/>
      <c r="EL3" s="375">
        <v>23</v>
      </c>
      <c r="EM3" s="376"/>
      <c r="EN3" s="376"/>
      <c r="EO3" s="376"/>
      <c r="EP3" s="376"/>
      <c r="EQ3" s="377"/>
      <c r="ER3" s="368">
        <v>24</v>
      </c>
      <c r="ES3" s="373"/>
      <c r="ET3" s="373"/>
      <c r="EU3" s="373"/>
      <c r="EV3" s="373"/>
      <c r="EW3" s="374"/>
      <c r="EX3" s="375">
        <v>25</v>
      </c>
      <c r="EY3" s="376"/>
      <c r="EZ3" s="376"/>
      <c r="FA3" s="376"/>
      <c r="FB3" s="376"/>
      <c r="FC3" s="377"/>
      <c r="FD3" s="368">
        <v>26</v>
      </c>
      <c r="FE3" s="373"/>
      <c r="FF3" s="373"/>
      <c r="FG3" s="373"/>
      <c r="FH3" s="373"/>
      <c r="FI3" s="374"/>
      <c r="FJ3" s="375">
        <v>27</v>
      </c>
      <c r="FK3" s="376"/>
      <c r="FL3" s="376"/>
      <c r="FM3" s="376"/>
      <c r="FN3" s="376"/>
      <c r="FO3" s="377"/>
      <c r="FP3" s="368">
        <v>28</v>
      </c>
      <c r="FQ3" s="373"/>
      <c r="FR3" s="373"/>
      <c r="FS3" s="373"/>
      <c r="FT3" s="373"/>
      <c r="FU3" s="374"/>
      <c r="FV3" s="375">
        <v>29</v>
      </c>
      <c r="FW3" s="376"/>
      <c r="FX3" s="376"/>
      <c r="FY3" s="376"/>
      <c r="FZ3" s="376"/>
      <c r="GA3" s="377"/>
      <c r="GB3" s="368">
        <v>30</v>
      </c>
      <c r="GC3" s="373"/>
      <c r="GD3" s="373"/>
      <c r="GE3" s="373"/>
      <c r="GF3" s="373"/>
      <c r="GG3" s="374"/>
      <c r="GH3" s="375">
        <v>31</v>
      </c>
      <c r="GI3" s="376"/>
      <c r="GJ3" s="376"/>
      <c r="GK3" s="376"/>
      <c r="GL3" s="376"/>
      <c r="GM3" s="377"/>
      <c r="GN3" s="368">
        <v>32</v>
      </c>
      <c r="GO3" s="373"/>
      <c r="GP3" s="373"/>
      <c r="GQ3" s="373"/>
      <c r="GR3" s="373"/>
      <c r="GS3" s="374"/>
      <c r="GT3" s="375">
        <v>33</v>
      </c>
      <c r="GU3" s="376"/>
      <c r="GV3" s="376"/>
      <c r="GW3" s="376"/>
      <c r="GX3" s="376"/>
      <c r="GY3" s="377"/>
      <c r="GZ3" s="368">
        <v>34</v>
      </c>
      <c r="HA3" s="373"/>
      <c r="HB3" s="373"/>
      <c r="HC3" s="373"/>
      <c r="HD3" s="373"/>
      <c r="HE3" s="374"/>
      <c r="HF3" s="375">
        <v>35</v>
      </c>
      <c r="HG3" s="376"/>
      <c r="HH3" s="376"/>
      <c r="HI3" s="376"/>
      <c r="HJ3" s="376"/>
      <c r="HK3" s="377"/>
      <c r="HL3" s="368">
        <v>36</v>
      </c>
      <c r="HM3" s="373"/>
      <c r="HN3" s="373"/>
      <c r="HO3" s="373"/>
      <c r="HP3" s="373"/>
      <c r="HQ3" s="374"/>
      <c r="HR3" s="375">
        <v>37</v>
      </c>
      <c r="HS3" s="376"/>
      <c r="HT3" s="376"/>
      <c r="HU3" s="376"/>
      <c r="HV3" s="376"/>
      <c r="HW3" s="377"/>
      <c r="HX3" s="368">
        <v>38</v>
      </c>
      <c r="HY3" s="373"/>
      <c r="HZ3" s="373"/>
      <c r="IA3" s="373"/>
      <c r="IB3" s="373"/>
      <c r="IC3" s="374"/>
      <c r="ID3" s="375">
        <v>39</v>
      </c>
      <c r="IE3" s="376"/>
      <c r="IF3" s="376"/>
      <c r="IG3" s="376"/>
      <c r="IH3" s="376"/>
      <c r="II3" s="377"/>
      <c r="IJ3" s="368">
        <v>40</v>
      </c>
      <c r="IK3" s="373"/>
      <c r="IL3" s="373"/>
      <c r="IM3" s="373"/>
      <c r="IN3" s="373"/>
      <c r="IO3" s="374"/>
      <c r="IP3" s="376">
        <v>41</v>
      </c>
      <c r="IQ3" s="376"/>
      <c r="IR3" s="376"/>
      <c r="IS3" s="376"/>
      <c r="IT3" s="376"/>
      <c r="IU3" s="377"/>
      <c r="IV3" s="60"/>
    </row>
    <row r="4" spans="1:256" ht="40.5" thickBot="1" thickTop="1">
      <c r="A4" s="346"/>
      <c r="B4" s="347"/>
      <c r="C4" s="380"/>
      <c r="D4" s="348" t="s">
        <v>55</v>
      </c>
      <c r="E4" s="349" t="s">
        <v>56</v>
      </c>
      <c r="F4" s="350" t="s">
        <v>68</v>
      </c>
      <c r="G4" s="349" t="s">
        <v>59</v>
      </c>
      <c r="H4" s="350" t="s">
        <v>60</v>
      </c>
      <c r="I4" s="351" t="s">
        <v>58</v>
      </c>
      <c r="J4" s="169" t="s">
        <v>55</v>
      </c>
      <c r="K4" s="122" t="s">
        <v>56</v>
      </c>
      <c r="L4" s="122" t="s">
        <v>57</v>
      </c>
      <c r="M4" s="122" t="s">
        <v>59</v>
      </c>
      <c r="N4" s="122" t="s">
        <v>60</v>
      </c>
      <c r="O4" s="122" t="s">
        <v>58</v>
      </c>
      <c r="P4" s="136" t="s">
        <v>55</v>
      </c>
      <c r="Q4" s="136" t="s">
        <v>56</v>
      </c>
      <c r="R4" s="136" t="s">
        <v>57</v>
      </c>
      <c r="S4" s="136" t="s">
        <v>59</v>
      </c>
      <c r="T4" s="136" t="s">
        <v>60</v>
      </c>
      <c r="U4" s="136" t="s">
        <v>58</v>
      </c>
      <c r="V4" s="122" t="s">
        <v>55</v>
      </c>
      <c r="W4" s="122" t="s">
        <v>56</v>
      </c>
      <c r="X4" s="122" t="s">
        <v>57</v>
      </c>
      <c r="Y4" s="122" t="s">
        <v>59</v>
      </c>
      <c r="Z4" s="122" t="s">
        <v>60</v>
      </c>
      <c r="AA4" s="122" t="s">
        <v>58</v>
      </c>
      <c r="AB4" s="136" t="s">
        <v>55</v>
      </c>
      <c r="AC4" s="136" t="s">
        <v>56</v>
      </c>
      <c r="AD4" s="136" t="s">
        <v>57</v>
      </c>
      <c r="AE4" s="136" t="s">
        <v>59</v>
      </c>
      <c r="AF4" s="136" t="s">
        <v>60</v>
      </c>
      <c r="AG4" s="136" t="s">
        <v>58</v>
      </c>
      <c r="AH4" s="122" t="s">
        <v>55</v>
      </c>
      <c r="AI4" s="122" t="s">
        <v>56</v>
      </c>
      <c r="AJ4" s="122" t="s">
        <v>57</v>
      </c>
      <c r="AK4" s="122" t="s">
        <v>59</v>
      </c>
      <c r="AL4" s="122" t="s">
        <v>60</v>
      </c>
      <c r="AM4" s="122" t="s">
        <v>58</v>
      </c>
      <c r="AN4" s="136" t="s">
        <v>55</v>
      </c>
      <c r="AO4" s="136" t="s">
        <v>56</v>
      </c>
      <c r="AP4" s="136" t="s">
        <v>57</v>
      </c>
      <c r="AQ4" s="136" t="s">
        <v>59</v>
      </c>
      <c r="AR4" s="136" t="s">
        <v>60</v>
      </c>
      <c r="AS4" s="136" t="s">
        <v>58</v>
      </c>
      <c r="AT4" s="122" t="s">
        <v>55</v>
      </c>
      <c r="AU4" s="122" t="s">
        <v>56</v>
      </c>
      <c r="AV4" s="122" t="s">
        <v>57</v>
      </c>
      <c r="AW4" s="122" t="s">
        <v>59</v>
      </c>
      <c r="AX4" s="122" t="s">
        <v>60</v>
      </c>
      <c r="AY4" s="122" t="s">
        <v>58</v>
      </c>
      <c r="AZ4" s="136" t="s">
        <v>55</v>
      </c>
      <c r="BA4" s="136" t="s">
        <v>56</v>
      </c>
      <c r="BB4" s="136" t="s">
        <v>57</v>
      </c>
      <c r="BC4" s="136" t="s">
        <v>59</v>
      </c>
      <c r="BD4" s="136" t="s">
        <v>60</v>
      </c>
      <c r="BE4" s="136" t="s">
        <v>58</v>
      </c>
      <c r="BF4" s="122" t="s">
        <v>55</v>
      </c>
      <c r="BG4" s="122" t="s">
        <v>56</v>
      </c>
      <c r="BH4" s="122" t="s">
        <v>57</v>
      </c>
      <c r="BI4" s="122" t="s">
        <v>59</v>
      </c>
      <c r="BJ4" s="122" t="s">
        <v>60</v>
      </c>
      <c r="BK4" s="122" t="s">
        <v>58</v>
      </c>
      <c r="BL4" s="136" t="s">
        <v>55</v>
      </c>
      <c r="BM4" s="136" t="s">
        <v>56</v>
      </c>
      <c r="BN4" s="136" t="s">
        <v>57</v>
      </c>
      <c r="BO4" s="136" t="s">
        <v>59</v>
      </c>
      <c r="BP4" s="136" t="s">
        <v>60</v>
      </c>
      <c r="BQ4" s="136" t="s">
        <v>58</v>
      </c>
      <c r="BR4" s="122" t="s">
        <v>55</v>
      </c>
      <c r="BS4" s="122" t="s">
        <v>56</v>
      </c>
      <c r="BT4" s="122" t="s">
        <v>57</v>
      </c>
      <c r="BU4" s="122" t="s">
        <v>59</v>
      </c>
      <c r="BV4" s="122" t="s">
        <v>60</v>
      </c>
      <c r="BW4" s="122" t="s">
        <v>58</v>
      </c>
      <c r="BX4" s="136" t="s">
        <v>55</v>
      </c>
      <c r="BY4" s="136" t="s">
        <v>56</v>
      </c>
      <c r="BZ4" s="136" t="s">
        <v>57</v>
      </c>
      <c r="CA4" s="136" t="s">
        <v>59</v>
      </c>
      <c r="CB4" s="136" t="s">
        <v>60</v>
      </c>
      <c r="CC4" s="144" t="s">
        <v>58</v>
      </c>
      <c r="CD4" s="122" t="s">
        <v>55</v>
      </c>
      <c r="CE4" s="122" t="s">
        <v>56</v>
      </c>
      <c r="CF4" s="122" t="s">
        <v>57</v>
      </c>
      <c r="CG4" s="122" t="s">
        <v>59</v>
      </c>
      <c r="CH4" s="122" t="s">
        <v>60</v>
      </c>
      <c r="CI4" s="122" t="s">
        <v>58</v>
      </c>
      <c r="CJ4" s="136" t="s">
        <v>55</v>
      </c>
      <c r="CK4" s="136" t="s">
        <v>56</v>
      </c>
      <c r="CL4" s="136" t="s">
        <v>57</v>
      </c>
      <c r="CM4" s="136" t="s">
        <v>59</v>
      </c>
      <c r="CN4" s="136" t="s">
        <v>60</v>
      </c>
      <c r="CO4" s="136" t="s">
        <v>58</v>
      </c>
      <c r="CP4" s="122" t="s">
        <v>55</v>
      </c>
      <c r="CQ4" s="122" t="s">
        <v>56</v>
      </c>
      <c r="CR4" s="122" t="s">
        <v>57</v>
      </c>
      <c r="CS4" s="122" t="s">
        <v>59</v>
      </c>
      <c r="CT4" s="122" t="s">
        <v>60</v>
      </c>
      <c r="CU4" s="122" t="s">
        <v>58</v>
      </c>
      <c r="CV4" s="136" t="s">
        <v>55</v>
      </c>
      <c r="CW4" s="136" t="s">
        <v>56</v>
      </c>
      <c r="CX4" s="136" t="s">
        <v>57</v>
      </c>
      <c r="CY4" s="136" t="s">
        <v>59</v>
      </c>
      <c r="CZ4" s="136" t="s">
        <v>60</v>
      </c>
      <c r="DA4" s="136" t="s">
        <v>58</v>
      </c>
      <c r="DB4" s="122" t="s">
        <v>55</v>
      </c>
      <c r="DC4" s="122" t="s">
        <v>56</v>
      </c>
      <c r="DD4" s="122" t="s">
        <v>57</v>
      </c>
      <c r="DE4" s="122" t="s">
        <v>59</v>
      </c>
      <c r="DF4" s="122" t="s">
        <v>60</v>
      </c>
      <c r="DG4" s="122" t="s">
        <v>58</v>
      </c>
      <c r="DH4" s="136" t="s">
        <v>55</v>
      </c>
      <c r="DI4" s="136" t="s">
        <v>56</v>
      </c>
      <c r="DJ4" s="136" t="s">
        <v>57</v>
      </c>
      <c r="DK4" s="136" t="s">
        <v>59</v>
      </c>
      <c r="DL4" s="136" t="s">
        <v>60</v>
      </c>
      <c r="DM4" s="136" t="s">
        <v>58</v>
      </c>
      <c r="DN4" s="122" t="s">
        <v>55</v>
      </c>
      <c r="DO4" s="122" t="s">
        <v>56</v>
      </c>
      <c r="DP4" s="122" t="s">
        <v>57</v>
      </c>
      <c r="DQ4" s="122" t="s">
        <v>59</v>
      </c>
      <c r="DR4" s="122" t="s">
        <v>60</v>
      </c>
      <c r="DS4" s="122" t="s">
        <v>58</v>
      </c>
      <c r="DT4" s="136" t="s">
        <v>55</v>
      </c>
      <c r="DU4" s="136" t="s">
        <v>56</v>
      </c>
      <c r="DV4" s="136" t="s">
        <v>57</v>
      </c>
      <c r="DW4" s="136" t="s">
        <v>59</v>
      </c>
      <c r="DX4" s="136" t="s">
        <v>60</v>
      </c>
      <c r="DY4" s="136" t="s">
        <v>58</v>
      </c>
      <c r="DZ4" s="122" t="s">
        <v>55</v>
      </c>
      <c r="EA4" s="122" t="s">
        <v>56</v>
      </c>
      <c r="EB4" s="122" t="s">
        <v>57</v>
      </c>
      <c r="EC4" s="122" t="s">
        <v>59</v>
      </c>
      <c r="ED4" s="122" t="s">
        <v>60</v>
      </c>
      <c r="EE4" s="122" t="s">
        <v>58</v>
      </c>
      <c r="EF4" s="136" t="s">
        <v>55</v>
      </c>
      <c r="EG4" s="136" t="s">
        <v>56</v>
      </c>
      <c r="EH4" s="136" t="s">
        <v>57</v>
      </c>
      <c r="EI4" s="136" t="s">
        <v>59</v>
      </c>
      <c r="EJ4" s="136" t="s">
        <v>60</v>
      </c>
      <c r="EK4" s="136" t="s">
        <v>58</v>
      </c>
      <c r="EL4" s="122" t="s">
        <v>55</v>
      </c>
      <c r="EM4" s="122" t="s">
        <v>56</v>
      </c>
      <c r="EN4" s="122" t="s">
        <v>57</v>
      </c>
      <c r="EO4" s="122" t="s">
        <v>59</v>
      </c>
      <c r="EP4" s="122" t="s">
        <v>60</v>
      </c>
      <c r="EQ4" s="122" t="s">
        <v>58</v>
      </c>
      <c r="ER4" s="136" t="s">
        <v>55</v>
      </c>
      <c r="ES4" s="136" t="s">
        <v>56</v>
      </c>
      <c r="ET4" s="136" t="s">
        <v>57</v>
      </c>
      <c r="EU4" s="136" t="s">
        <v>59</v>
      </c>
      <c r="EV4" s="136" t="s">
        <v>60</v>
      </c>
      <c r="EW4" s="136" t="s">
        <v>58</v>
      </c>
      <c r="EX4" s="122" t="s">
        <v>55</v>
      </c>
      <c r="EY4" s="122" t="s">
        <v>56</v>
      </c>
      <c r="EZ4" s="122" t="s">
        <v>57</v>
      </c>
      <c r="FA4" s="122" t="s">
        <v>59</v>
      </c>
      <c r="FB4" s="122" t="s">
        <v>60</v>
      </c>
      <c r="FC4" s="122" t="s">
        <v>58</v>
      </c>
      <c r="FD4" s="136" t="s">
        <v>55</v>
      </c>
      <c r="FE4" s="136" t="s">
        <v>56</v>
      </c>
      <c r="FF4" s="136" t="s">
        <v>57</v>
      </c>
      <c r="FG4" s="136" t="s">
        <v>59</v>
      </c>
      <c r="FH4" s="136" t="s">
        <v>60</v>
      </c>
      <c r="FI4" s="136" t="s">
        <v>58</v>
      </c>
      <c r="FJ4" s="122" t="s">
        <v>55</v>
      </c>
      <c r="FK4" s="122" t="s">
        <v>56</v>
      </c>
      <c r="FL4" s="122" t="s">
        <v>57</v>
      </c>
      <c r="FM4" s="122" t="s">
        <v>59</v>
      </c>
      <c r="FN4" s="122" t="s">
        <v>60</v>
      </c>
      <c r="FO4" s="122" t="s">
        <v>58</v>
      </c>
      <c r="FP4" s="136" t="s">
        <v>55</v>
      </c>
      <c r="FQ4" s="136" t="s">
        <v>56</v>
      </c>
      <c r="FR4" s="136" t="s">
        <v>57</v>
      </c>
      <c r="FS4" s="136" t="s">
        <v>59</v>
      </c>
      <c r="FT4" s="136" t="s">
        <v>60</v>
      </c>
      <c r="FU4" s="136" t="s">
        <v>58</v>
      </c>
      <c r="FV4" s="122" t="s">
        <v>55</v>
      </c>
      <c r="FW4" s="122" t="s">
        <v>56</v>
      </c>
      <c r="FX4" s="122" t="s">
        <v>57</v>
      </c>
      <c r="FY4" s="122" t="s">
        <v>59</v>
      </c>
      <c r="FZ4" s="122" t="s">
        <v>60</v>
      </c>
      <c r="GA4" s="122" t="s">
        <v>58</v>
      </c>
      <c r="GB4" s="136" t="s">
        <v>55</v>
      </c>
      <c r="GC4" s="136" t="s">
        <v>56</v>
      </c>
      <c r="GD4" s="136" t="s">
        <v>57</v>
      </c>
      <c r="GE4" s="136" t="s">
        <v>59</v>
      </c>
      <c r="GF4" s="136" t="s">
        <v>60</v>
      </c>
      <c r="GG4" s="136" t="s">
        <v>58</v>
      </c>
      <c r="GH4" s="122" t="s">
        <v>55</v>
      </c>
      <c r="GI4" s="122" t="s">
        <v>56</v>
      </c>
      <c r="GJ4" s="122" t="s">
        <v>57</v>
      </c>
      <c r="GK4" s="122" t="s">
        <v>59</v>
      </c>
      <c r="GL4" s="122" t="s">
        <v>60</v>
      </c>
      <c r="GM4" s="122" t="s">
        <v>58</v>
      </c>
      <c r="GN4" s="136" t="s">
        <v>55</v>
      </c>
      <c r="GO4" s="136" t="s">
        <v>56</v>
      </c>
      <c r="GP4" s="136" t="s">
        <v>57</v>
      </c>
      <c r="GQ4" s="136" t="s">
        <v>59</v>
      </c>
      <c r="GR4" s="136" t="s">
        <v>60</v>
      </c>
      <c r="GS4" s="136" t="s">
        <v>58</v>
      </c>
      <c r="GT4" s="122" t="s">
        <v>55</v>
      </c>
      <c r="GU4" s="122" t="s">
        <v>56</v>
      </c>
      <c r="GV4" s="122" t="s">
        <v>57</v>
      </c>
      <c r="GW4" s="122" t="s">
        <v>59</v>
      </c>
      <c r="GX4" s="122" t="s">
        <v>60</v>
      </c>
      <c r="GY4" s="122" t="s">
        <v>58</v>
      </c>
      <c r="GZ4" s="136" t="s">
        <v>55</v>
      </c>
      <c r="HA4" s="136" t="s">
        <v>56</v>
      </c>
      <c r="HB4" s="136" t="s">
        <v>57</v>
      </c>
      <c r="HC4" s="136" t="s">
        <v>59</v>
      </c>
      <c r="HD4" s="136" t="s">
        <v>60</v>
      </c>
      <c r="HE4" s="136" t="s">
        <v>58</v>
      </c>
      <c r="HF4" s="122" t="s">
        <v>55</v>
      </c>
      <c r="HG4" s="122" t="s">
        <v>56</v>
      </c>
      <c r="HH4" s="122" t="s">
        <v>57</v>
      </c>
      <c r="HI4" s="122" t="s">
        <v>59</v>
      </c>
      <c r="HJ4" s="122" t="s">
        <v>60</v>
      </c>
      <c r="HK4" s="122" t="s">
        <v>58</v>
      </c>
      <c r="HL4" s="136" t="s">
        <v>55</v>
      </c>
      <c r="HM4" s="136" t="s">
        <v>56</v>
      </c>
      <c r="HN4" s="136" t="s">
        <v>57</v>
      </c>
      <c r="HO4" s="136" t="s">
        <v>59</v>
      </c>
      <c r="HP4" s="136" t="s">
        <v>60</v>
      </c>
      <c r="HQ4" s="136" t="s">
        <v>58</v>
      </c>
      <c r="HR4" s="122" t="s">
        <v>55</v>
      </c>
      <c r="HS4" s="122" t="s">
        <v>56</v>
      </c>
      <c r="HT4" s="122" t="s">
        <v>57</v>
      </c>
      <c r="HU4" s="122" t="s">
        <v>59</v>
      </c>
      <c r="HV4" s="122" t="s">
        <v>60</v>
      </c>
      <c r="HW4" s="122" t="s">
        <v>58</v>
      </c>
      <c r="HX4" s="136" t="s">
        <v>55</v>
      </c>
      <c r="HY4" s="136" t="s">
        <v>56</v>
      </c>
      <c r="HZ4" s="136" t="s">
        <v>57</v>
      </c>
      <c r="IA4" s="136" t="s">
        <v>59</v>
      </c>
      <c r="IB4" s="136" t="s">
        <v>60</v>
      </c>
      <c r="IC4" s="136" t="s">
        <v>58</v>
      </c>
      <c r="ID4" s="122" t="s">
        <v>55</v>
      </c>
      <c r="IE4" s="122" t="s">
        <v>56</v>
      </c>
      <c r="IF4" s="122" t="s">
        <v>57</v>
      </c>
      <c r="IG4" s="122" t="s">
        <v>59</v>
      </c>
      <c r="IH4" s="122" t="s">
        <v>60</v>
      </c>
      <c r="II4" s="122" t="s">
        <v>58</v>
      </c>
      <c r="IJ4" s="136" t="s">
        <v>55</v>
      </c>
      <c r="IK4" s="136" t="s">
        <v>56</v>
      </c>
      <c r="IL4" s="136" t="s">
        <v>57</v>
      </c>
      <c r="IM4" s="136" t="s">
        <v>59</v>
      </c>
      <c r="IN4" s="136" t="s">
        <v>60</v>
      </c>
      <c r="IO4" s="136" t="s">
        <v>58</v>
      </c>
      <c r="IP4" s="169" t="s">
        <v>55</v>
      </c>
      <c r="IQ4" s="122" t="s">
        <v>56</v>
      </c>
      <c r="IR4" s="122" t="s">
        <v>57</v>
      </c>
      <c r="IS4" s="122" t="s">
        <v>59</v>
      </c>
      <c r="IT4" s="122" t="s">
        <v>60</v>
      </c>
      <c r="IU4" s="122" t="s">
        <v>58</v>
      </c>
      <c r="IV4" s="60"/>
    </row>
    <row r="5" spans="1:256" s="1" customFormat="1" ht="13.5" thickTop="1">
      <c r="A5" s="273" t="s">
        <v>119</v>
      </c>
      <c r="B5" s="92" t="s">
        <v>61</v>
      </c>
      <c r="C5" s="94">
        <f aca="true" t="shared" si="0" ref="C5:C50">SUM(J5:IU5)+SUM(J76:AS76)</f>
        <v>-10</v>
      </c>
      <c r="D5" s="343">
        <f aca="true" t="shared" si="1" ref="D5:I9">J5+P5+V5+AB5+AH5+AN5+AT5+AZ5+BF5+BL5+BR5+BX5+CD5+CJ5+CP5+CV5+DB5+DH5+DN5+DT5+DZ5+EF5+EL5+ER5+EX5+FD5+FJ5+FP5+FV5+GB5+GH5+GN5+GT5+GZ5+HF5+HL5+HR5+HX5+ID5+IJ5+J76+P76+V76+AB76+AH76+AN76</f>
        <v>0</v>
      </c>
      <c r="E5" s="344">
        <f t="shared" si="1"/>
        <v>-3</v>
      </c>
      <c r="F5" s="344">
        <f t="shared" si="1"/>
        <v>0</v>
      </c>
      <c r="G5" s="344">
        <f t="shared" si="1"/>
        <v>-1</v>
      </c>
      <c r="H5" s="344">
        <f t="shared" si="1"/>
        <v>0</v>
      </c>
      <c r="I5" s="345">
        <f t="shared" si="1"/>
        <v>-6</v>
      </c>
      <c r="J5" s="95"/>
      <c r="K5" s="66"/>
      <c r="L5" s="66"/>
      <c r="M5" s="66"/>
      <c r="N5" s="66"/>
      <c r="O5" s="66">
        <v>-1</v>
      </c>
      <c r="P5" s="127"/>
      <c r="Q5" s="127"/>
      <c r="R5" s="127"/>
      <c r="S5" s="127"/>
      <c r="T5" s="127"/>
      <c r="U5" s="127">
        <v>-3</v>
      </c>
      <c r="V5" s="66"/>
      <c r="W5" s="66"/>
      <c r="X5" s="66"/>
      <c r="Y5" s="66"/>
      <c r="Z5" s="66"/>
      <c r="AA5" s="66"/>
      <c r="AB5" s="127"/>
      <c r="AC5" s="127"/>
      <c r="AD5" s="127"/>
      <c r="AE5" s="127"/>
      <c r="AF5" s="127"/>
      <c r="AG5" s="127"/>
      <c r="AH5" s="66"/>
      <c r="AI5" s="66"/>
      <c r="AJ5" s="66"/>
      <c r="AK5" s="66"/>
      <c r="AL5" s="66"/>
      <c r="AM5" s="66"/>
      <c r="AN5" s="127"/>
      <c r="AO5" s="127"/>
      <c r="AP5" s="127"/>
      <c r="AQ5" s="127"/>
      <c r="AR5" s="127"/>
      <c r="AS5" s="127"/>
      <c r="AT5" s="66"/>
      <c r="AU5" s="66"/>
      <c r="AV5" s="66"/>
      <c r="AW5" s="66"/>
      <c r="AX5" s="66"/>
      <c r="AY5" s="66"/>
      <c r="AZ5" s="127"/>
      <c r="BA5" s="127"/>
      <c r="BB5" s="127"/>
      <c r="BC5" s="127"/>
      <c r="BD5" s="141"/>
      <c r="BE5" s="141"/>
      <c r="BF5" s="7"/>
      <c r="BG5" s="7"/>
      <c r="BH5" s="7"/>
      <c r="BI5" s="7"/>
      <c r="BJ5" s="7"/>
      <c r="BK5" s="7"/>
      <c r="BL5" s="141"/>
      <c r="BM5" s="141"/>
      <c r="BN5" s="141"/>
      <c r="BO5" s="141"/>
      <c r="BP5" s="141"/>
      <c r="BQ5" s="141"/>
      <c r="BR5" s="7"/>
      <c r="BS5" s="7"/>
      <c r="BT5" s="7"/>
      <c r="BU5" s="7"/>
      <c r="BV5" s="7"/>
      <c r="BW5" s="7"/>
      <c r="BX5" s="141"/>
      <c r="BY5" s="141"/>
      <c r="BZ5" s="141"/>
      <c r="CA5" s="141"/>
      <c r="CB5" s="141"/>
      <c r="CC5" s="145"/>
      <c r="CD5" s="7"/>
      <c r="CE5" s="7"/>
      <c r="CF5" s="7"/>
      <c r="CG5" s="7"/>
      <c r="CH5" s="7"/>
      <c r="CI5" s="7"/>
      <c r="CJ5" s="141"/>
      <c r="CK5" s="141"/>
      <c r="CL5" s="141"/>
      <c r="CM5" s="141"/>
      <c r="CN5" s="141"/>
      <c r="CO5" s="141"/>
      <c r="CP5" s="7"/>
      <c r="CQ5" s="7"/>
      <c r="CR5" s="7"/>
      <c r="CS5" s="7"/>
      <c r="CT5" s="7"/>
      <c r="CU5" s="7"/>
      <c r="CV5" s="141"/>
      <c r="CW5" s="141"/>
      <c r="CX5" s="141"/>
      <c r="CY5" s="141"/>
      <c r="CZ5" s="141"/>
      <c r="DA5" s="141"/>
      <c r="DB5" s="7"/>
      <c r="DC5" s="7"/>
      <c r="DD5" s="7"/>
      <c r="DE5" s="7"/>
      <c r="DF5" s="7"/>
      <c r="DG5" s="7"/>
      <c r="DH5" s="141"/>
      <c r="DI5" s="141"/>
      <c r="DJ5" s="141"/>
      <c r="DK5" s="141"/>
      <c r="DL5" s="141"/>
      <c r="DM5" s="141"/>
      <c r="DN5" s="7"/>
      <c r="DO5" s="7"/>
      <c r="DP5" s="7"/>
      <c r="DQ5" s="7"/>
      <c r="DR5" s="7"/>
      <c r="DS5" s="7"/>
      <c r="DT5" s="141"/>
      <c r="DU5" s="141"/>
      <c r="DV5" s="141"/>
      <c r="DW5" s="141"/>
      <c r="DX5" s="141"/>
      <c r="DY5" s="141"/>
      <c r="DZ5" s="7"/>
      <c r="EA5" s="7"/>
      <c r="EB5" s="7"/>
      <c r="EC5" s="7"/>
      <c r="ED5" s="7"/>
      <c r="EE5" s="7"/>
      <c r="EF5" s="141"/>
      <c r="EG5" s="141"/>
      <c r="EH5" s="141"/>
      <c r="EI5" s="141"/>
      <c r="EJ5" s="141"/>
      <c r="EK5" s="141"/>
      <c r="EL5" s="7"/>
      <c r="EM5" s="7"/>
      <c r="EN5" s="7"/>
      <c r="EO5" s="7"/>
      <c r="EP5" s="7"/>
      <c r="EQ5" s="7"/>
      <c r="ER5" s="141"/>
      <c r="ES5" s="141"/>
      <c r="ET5" s="141"/>
      <c r="EU5" s="141"/>
      <c r="EV5" s="141"/>
      <c r="EW5" s="141"/>
      <c r="EX5" s="7"/>
      <c r="EY5" s="7"/>
      <c r="EZ5" s="7"/>
      <c r="FA5" s="7"/>
      <c r="FB5" s="7"/>
      <c r="FC5" s="7"/>
      <c r="FD5" s="141"/>
      <c r="FE5" s="141"/>
      <c r="FF5" s="141"/>
      <c r="FG5" s="141"/>
      <c r="FH5" s="141"/>
      <c r="FI5" s="141"/>
      <c r="FJ5" s="7"/>
      <c r="FK5" s="7"/>
      <c r="FL5" s="7"/>
      <c r="FM5" s="7"/>
      <c r="FN5" s="7"/>
      <c r="FO5" s="7"/>
      <c r="FP5" s="141"/>
      <c r="FQ5" s="141"/>
      <c r="FR5" s="141"/>
      <c r="FS5" s="141"/>
      <c r="FT5" s="141"/>
      <c r="FU5" s="141"/>
      <c r="FV5" s="7"/>
      <c r="FW5" s="7"/>
      <c r="FX5" s="7"/>
      <c r="FY5" s="7"/>
      <c r="FZ5" s="7"/>
      <c r="GA5" s="7"/>
      <c r="GB5" s="141"/>
      <c r="GC5" s="141"/>
      <c r="GD5" s="141"/>
      <c r="GE5" s="141"/>
      <c r="GF5" s="141"/>
      <c r="GG5" s="141">
        <v>-1</v>
      </c>
      <c r="GH5" s="7"/>
      <c r="GI5" s="7"/>
      <c r="GJ5" s="7"/>
      <c r="GK5" s="7"/>
      <c r="GL5" s="7"/>
      <c r="GM5" s="7"/>
      <c r="GN5" s="141"/>
      <c r="GO5" s="141">
        <v>-1</v>
      </c>
      <c r="GP5" s="141"/>
      <c r="GQ5" s="141"/>
      <c r="GR5" s="141"/>
      <c r="GS5" s="141"/>
      <c r="GT5" s="7"/>
      <c r="GU5" s="7">
        <v>-2</v>
      </c>
      <c r="GV5" s="7"/>
      <c r="GW5" s="7"/>
      <c r="GX5" s="7"/>
      <c r="GY5" s="7"/>
      <c r="GZ5" s="141"/>
      <c r="HA5" s="141"/>
      <c r="HB5" s="141"/>
      <c r="HC5" s="141"/>
      <c r="HD5" s="141"/>
      <c r="HE5" s="141">
        <v>0</v>
      </c>
      <c r="HF5" s="7"/>
      <c r="HG5" s="7"/>
      <c r="HH5" s="7"/>
      <c r="HI5" s="7"/>
      <c r="HJ5" s="7"/>
      <c r="HK5" s="7">
        <v>0</v>
      </c>
      <c r="HL5" s="141"/>
      <c r="HM5" s="141"/>
      <c r="HN5" s="141"/>
      <c r="HO5" s="141"/>
      <c r="HP5" s="141"/>
      <c r="HQ5" s="141">
        <v>0</v>
      </c>
      <c r="HR5" s="7"/>
      <c r="HS5" s="7"/>
      <c r="HT5" s="7"/>
      <c r="HU5" s="7"/>
      <c r="HV5" s="7"/>
      <c r="HW5" s="7"/>
      <c r="HX5" s="141"/>
      <c r="HY5" s="141"/>
      <c r="HZ5" s="141"/>
      <c r="IA5" s="141"/>
      <c r="IB5" s="141"/>
      <c r="IC5" s="141">
        <v>0</v>
      </c>
      <c r="ID5" s="7"/>
      <c r="IE5" s="7"/>
      <c r="IF5" s="7"/>
      <c r="IG5" s="7">
        <v>-1</v>
      </c>
      <c r="IH5" s="7"/>
      <c r="II5" s="7"/>
      <c r="IJ5" s="141"/>
      <c r="IK5" s="141"/>
      <c r="IL5" s="141"/>
      <c r="IM5" s="141"/>
      <c r="IN5" s="141"/>
      <c r="IO5" s="141">
        <v>-1</v>
      </c>
      <c r="IP5" s="32"/>
      <c r="IQ5" s="7"/>
      <c r="IR5" s="7"/>
      <c r="IS5" s="7"/>
      <c r="IT5" s="7"/>
      <c r="IU5" s="7"/>
      <c r="IV5" s="158"/>
    </row>
    <row r="6" spans="1:256" s="1" customFormat="1" ht="12.75" customHeight="1">
      <c r="A6" s="163" t="s">
        <v>120</v>
      </c>
      <c r="B6" s="73" t="s">
        <v>61</v>
      </c>
      <c r="C6" s="94">
        <f t="shared" si="0"/>
        <v>-34</v>
      </c>
      <c r="D6" s="149">
        <f t="shared" si="1"/>
        <v>-3</v>
      </c>
      <c r="E6" s="150">
        <f t="shared" si="1"/>
        <v>-5</v>
      </c>
      <c r="F6" s="150">
        <f t="shared" si="1"/>
        <v>-2</v>
      </c>
      <c r="G6" s="150">
        <f t="shared" si="1"/>
        <v>-2</v>
      </c>
      <c r="H6" s="150">
        <f t="shared" si="1"/>
        <v>0</v>
      </c>
      <c r="I6" s="190">
        <f t="shared" si="1"/>
        <v>-20</v>
      </c>
      <c r="J6" s="95"/>
      <c r="K6" s="66"/>
      <c r="L6" s="66"/>
      <c r="M6" s="66"/>
      <c r="N6" s="66"/>
      <c r="O6" s="66">
        <v>-1</v>
      </c>
      <c r="P6" s="127"/>
      <c r="Q6" s="127"/>
      <c r="R6" s="127"/>
      <c r="S6" s="127"/>
      <c r="T6" s="127"/>
      <c r="U6" s="127"/>
      <c r="V6" s="66"/>
      <c r="W6" s="66"/>
      <c r="X6" s="66"/>
      <c r="Y6" s="66"/>
      <c r="Z6" s="66"/>
      <c r="AA6" s="66">
        <v>0</v>
      </c>
      <c r="AB6" s="127"/>
      <c r="AC6" s="127"/>
      <c r="AD6" s="127"/>
      <c r="AE6" s="127"/>
      <c r="AF6" s="127"/>
      <c r="AG6" s="127">
        <v>0</v>
      </c>
      <c r="AH6" s="66"/>
      <c r="AI6" s="66"/>
      <c r="AJ6" s="66"/>
      <c r="AK6" s="66"/>
      <c r="AL6" s="66"/>
      <c r="AM6" s="66">
        <v>-3</v>
      </c>
      <c r="AN6" s="127"/>
      <c r="AO6" s="127"/>
      <c r="AP6" s="127"/>
      <c r="AQ6" s="127"/>
      <c r="AR6" s="127"/>
      <c r="AS6" s="127">
        <v>-4</v>
      </c>
      <c r="AT6" s="66"/>
      <c r="AU6" s="66"/>
      <c r="AV6" s="66"/>
      <c r="AW6" s="66"/>
      <c r="AX6" s="66"/>
      <c r="AY6" s="66">
        <v>0</v>
      </c>
      <c r="AZ6" s="127"/>
      <c r="BA6" s="127"/>
      <c r="BB6" s="127"/>
      <c r="BC6" s="127"/>
      <c r="BD6" s="141"/>
      <c r="BE6" s="141"/>
      <c r="BF6" s="7"/>
      <c r="BG6" s="7"/>
      <c r="BH6" s="7"/>
      <c r="BI6" s="7"/>
      <c r="BJ6" s="7"/>
      <c r="BK6" s="7">
        <v>-1</v>
      </c>
      <c r="BL6" s="141"/>
      <c r="BM6" s="141"/>
      <c r="BN6" s="141"/>
      <c r="BO6" s="141"/>
      <c r="BP6" s="141"/>
      <c r="BQ6" s="141">
        <v>-4</v>
      </c>
      <c r="BR6" s="7"/>
      <c r="BS6" s="7"/>
      <c r="BT6" s="7"/>
      <c r="BU6" s="7"/>
      <c r="BV6" s="7"/>
      <c r="BW6" s="7">
        <v>0</v>
      </c>
      <c r="BX6" s="141"/>
      <c r="BY6" s="141"/>
      <c r="BZ6" s="141"/>
      <c r="CA6" s="141"/>
      <c r="CB6" s="141"/>
      <c r="CC6" s="145">
        <v>0</v>
      </c>
      <c r="CD6" s="7"/>
      <c r="CE6" s="7"/>
      <c r="CF6" s="7"/>
      <c r="CG6" s="7"/>
      <c r="CH6" s="7"/>
      <c r="CI6" s="7">
        <v>0</v>
      </c>
      <c r="CJ6" s="141"/>
      <c r="CK6" s="141"/>
      <c r="CL6" s="141"/>
      <c r="CM6" s="141"/>
      <c r="CN6" s="141"/>
      <c r="CO6" s="141">
        <v>0</v>
      </c>
      <c r="CP6" s="7"/>
      <c r="CQ6" s="7"/>
      <c r="CR6" s="7"/>
      <c r="CS6" s="7"/>
      <c r="CT6" s="7"/>
      <c r="CU6" s="7">
        <v>-2</v>
      </c>
      <c r="CV6" s="141"/>
      <c r="CW6" s="141"/>
      <c r="CX6" s="141"/>
      <c r="CY6" s="141"/>
      <c r="CZ6" s="141"/>
      <c r="DA6" s="141">
        <v>0</v>
      </c>
      <c r="DB6" s="7"/>
      <c r="DC6" s="7"/>
      <c r="DD6" s="7"/>
      <c r="DE6" s="7">
        <v>-1</v>
      </c>
      <c r="DF6" s="7"/>
      <c r="DG6" s="7">
        <v>-1</v>
      </c>
      <c r="DH6" s="141"/>
      <c r="DI6" s="141"/>
      <c r="DJ6" s="141">
        <v>-1</v>
      </c>
      <c r="DK6" s="141"/>
      <c r="DL6" s="141"/>
      <c r="DM6" s="141"/>
      <c r="DN6" s="7"/>
      <c r="DO6" s="7">
        <v>-2</v>
      </c>
      <c r="DP6" s="7"/>
      <c r="DQ6" s="7"/>
      <c r="DR6" s="7"/>
      <c r="DS6" s="7"/>
      <c r="DT6" s="141"/>
      <c r="DU6" s="141"/>
      <c r="DV6" s="141"/>
      <c r="DW6" s="141"/>
      <c r="DX6" s="141"/>
      <c r="DY6" s="141">
        <v>0</v>
      </c>
      <c r="DZ6" s="7"/>
      <c r="EA6" s="7"/>
      <c r="EB6" s="7"/>
      <c r="EC6" s="7"/>
      <c r="ED6" s="7"/>
      <c r="EE6" s="7"/>
      <c r="EF6" s="141"/>
      <c r="EG6" s="141"/>
      <c r="EH6" s="141"/>
      <c r="EI6" s="141"/>
      <c r="EJ6" s="141"/>
      <c r="EK6" s="141">
        <v>0</v>
      </c>
      <c r="EL6" s="7"/>
      <c r="EM6" s="7"/>
      <c r="EN6" s="7"/>
      <c r="EO6" s="7"/>
      <c r="EP6" s="7"/>
      <c r="EQ6" s="7"/>
      <c r="ER6" s="141"/>
      <c r="ES6" s="141"/>
      <c r="ET6" s="141"/>
      <c r="EU6" s="141"/>
      <c r="EV6" s="141"/>
      <c r="EW6" s="141">
        <v>-2</v>
      </c>
      <c r="EX6" s="7"/>
      <c r="EY6" s="7"/>
      <c r="EZ6" s="7"/>
      <c r="FA6" s="7"/>
      <c r="FB6" s="7"/>
      <c r="FC6" s="7">
        <v>-1</v>
      </c>
      <c r="FD6" s="141"/>
      <c r="FE6" s="141">
        <v>-2</v>
      </c>
      <c r="FF6" s="141"/>
      <c r="FG6" s="141"/>
      <c r="FH6" s="141"/>
      <c r="FI6" s="141"/>
      <c r="FJ6" s="7"/>
      <c r="FK6" s="7"/>
      <c r="FL6" s="7"/>
      <c r="FM6" s="7">
        <v>-1</v>
      </c>
      <c r="FN6" s="7"/>
      <c r="FO6" s="7"/>
      <c r="FP6" s="141"/>
      <c r="FQ6" s="141"/>
      <c r="FR6" s="141"/>
      <c r="FS6" s="141"/>
      <c r="FT6" s="141"/>
      <c r="FU6" s="141">
        <v>-1</v>
      </c>
      <c r="FV6" s="7"/>
      <c r="FW6" s="7"/>
      <c r="FX6" s="7"/>
      <c r="FY6" s="7"/>
      <c r="FZ6" s="7"/>
      <c r="GA6" s="7">
        <v>0</v>
      </c>
      <c r="GB6" s="141"/>
      <c r="GC6" s="141"/>
      <c r="GD6" s="141"/>
      <c r="GE6" s="141"/>
      <c r="GF6" s="141"/>
      <c r="GG6" s="141"/>
      <c r="GH6" s="7"/>
      <c r="GI6" s="7"/>
      <c r="GJ6" s="7"/>
      <c r="GK6" s="7"/>
      <c r="GL6" s="7"/>
      <c r="GM6" s="7">
        <v>0</v>
      </c>
      <c r="GN6" s="141"/>
      <c r="GO6" s="141"/>
      <c r="GP6" s="141"/>
      <c r="GQ6" s="141"/>
      <c r="GR6" s="141"/>
      <c r="GS6" s="141"/>
      <c r="GT6" s="7"/>
      <c r="GU6" s="7"/>
      <c r="GV6" s="7"/>
      <c r="GW6" s="7"/>
      <c r="GX6" s="7"/>
      <c r="GY6" s="7"/>
      <c r="GZ6" s="141"/>
      <c r="HA6" s="141"/>
      <c r="HB6" s="141"/>
      <c r="HC6" s="141"/>
      <c r="HD6" s="141"/>
      <c r="HE6" s="141"/>
      <c r="HF6" s="7"/>
      <c r="HG6" s="7"/>
      <c r="HH6" s="7"/>
      <c r="HI6" s="7"/>
      <c r="HJ6" s="7"/>
      <c r="HK6" s="7"/>
      <c r="HL6" s="141"/>
      <c r="HM6" s="141"/>
      <c r="HN6" s="141"/>
      <c r="HO6" s="141"/>
      <c r="HP6" s="141"/>
      <c r="HQ6" s="141"/>
      <c r="HR6" s="7"/>
      <c r="HS6" s="7"/>
      <c r="HT6" s="7"/>
      <c r="HU6" s="7"/>
      <c r="HV6" s="7"/>
      <c r="HW6" s="7"/>
      <c r="HX6" s="141"/>
      <c r="HY6" s="141"/>
      <c r="HZ6" s="141"/>
      <c r="IA6" s="141"/>
      <c r="IB6" s="141"/>
      <c r="IC6" s="141"/>
      <c r="ID6" s="7"/>
      <c r="IE6" s="7"/>
      <c r="IF6" s="7"/>
      <c r="IG6" s="7"/>
      <c r="IH6" s="7"/>
      <c r="II6" s="7"/>
      <c r="IJ6" s="141"/>
      <c r="IK6" s="141"/>
      <c r="IL6" s="141"/>
      <c r="IM6" s="141"/>
      <c r="IN6" s="141"/>
      <c r="IO6" s="141"/>
      <c r="IP6" s="32"/>
      <c r="IQ6" s="7">
        <v>-2</v>
      </c>
      <c r="IR6" s="7"/>
      <c r="IS6" s="7"/>
      <c r="IT6" s="7"/>
      <c r="IU6" s="7"/>
      <c r="IV6" s="158"/>
    </row>
    <row r="7" spans="1:256" s="1" customFormat="1" ht="12.75">
      <c r="A7" s="164" t="s">
        <v>143</v>
      </c>
      <c r="B7" s="73" t="s">
        <v>61</v>
      </c>
      <c r="C7" s="94">
        <f t="shared" si="0"/>
        <v>0</v>
      </c>
      <c r="D7" s="149">
        <f t="shared" si="1"/>
        <v>0</v>
      </c>
      <c r="E7" s="150">
        <f t="shared" si="1"/>
        <v>0</v>
      </c>
      <c r="F7" s="150">
        <f t="shared" si="1"/>
        <v>0</v>
      </c>
      <c r="G7" s="150">
        <f t="shared" si="1"/>
        <v>0</v>
      </c>
      <c r="H7" s="150">
        <f t="shared" si="1"/>
        <v>0</v>
      </c>
      <c r="I7" s="190">
        <f t="shared" si="1"/>
        <v>0</v>
      </c>
      <c r="J7" s="95"/>
      <c r="K7" s="66"/>
      <c r="L7" s="66"/>
      <c r="M7" s="66"/>
      <c r="N7" s="66"/>
      <c r="O7" s="66"/>
      <c r="P7" s="127"/>
      <c r="Q7" s="127"/>
      <c r="R7" s="127"/>
      <c r="S7" s="127"/>
      <c r="T7" s="127"/>
      <c r="U7" s="127"/>
      <c r="V7" s="66"/>
      <c r="W7" s="66"/>
      <c r="X7" s="66"/>
      <c r="Y7" s="66"/>
      <c r="Z7" s="66"/>
      <c r="AA7" s="66"/>
      <c r="AB7" s="127"/>
      <c r="AC7" s="127"/>
      <c r="AD7" s="127"/>
      <c r="AE7" s="127"/>
      <c r="AF7" s="127"/>
      <c r="AG7" s="127"/>
      <c r="AH7" s="66"/>
      <c r="AI7" s="66"/>
      <c r="AJ7" s="66"/>
      <c r="AK7" s="66"/>
      <c r="AL7" s="66"/>
      <c r="AM7" s="66"/>
      <c r="AN7" s="127"/>
      <c r="AO7" s="127"/>
      <c r="AP7" s="127"/>
      <c r="AQ7" s="127"/>
      <c r="AR7" s="127"/>
      <c r="AS7" s="127"/>
      <c r="AT7" s="66"/>
      <c r="AU7" s="66"/>
      <c r="AV7" s="66"/>
      <c r="AW7" s="66"/>
      <c r="AX7" s="66"/>
      <c r="AY7" s="66"/>
      <c r="AZ7" s="127"/>
      <c r="BA7" s="127"/>
      <c r="BB7" s="127"/>
      <c r="BC7" s="127"/>
      <c r="BD7" s="141"/>
      <c r="BE7" s="141"/>
      <c r="BF7" s="7"/>
      <c r="BG7" s="7"/>
      <c r="BH7" s="7"/>
      <c r="BI7" s="7"/>
      <c r="BJ7" s="7"/>
      <c r="BK7" s="7"/>
      <c r="BL7" s="141"/>
      <c r="BM7" s="141"/>
      <c r="BN7" s="141"/>
      <c r="BO7" s="141"/>
      <c r="BP7" s="141"/>
      <c r="BQ7" s="141"/>
      <c r="BR7" s="7"/>
      <c r="BS7" s="7"/>
      <c r="BT7" s="7"/>
      <c r="BU7" s="7"/>
      <c r="BV7" s="7"/>
      <c r="BW7" s="7"/>
      <c r="BX7" s="141"/>
      <c r="BY7" s="141"/>
      <c r="BZ7" s="141"/>
      <c r="CA7" s="141"/>
      <c r="CB7" s="141"/>
      <c r="CC7" s="145"/>
      <c r="CD7" s="7"/>
      <c r="CE7" s="7"/>
      <c r="CF7" s="7"/>
      <c r="CG7" s="7"/>
      <c r="CH7" s="7"/>
      <c r="CI7" s="7"/>
      <c r="CJ7" s="141"/>
      <c r="CK7" s="141"/>
      <c r="CL7" s="141"/>
      <c r="CM7" s="141"/>
      <c r="CN7" s="141"/>
      <c r="CO7" s="141"/>
      <c r="CP7" s="7"/>
      <c r="CQ7" s="7"/>
      <c r="CR7" s="7"/>
      <c r="CS7" s="7"/>
      <c r="CT7" s="7"/>
      <c r="CU7" s="7"/>
      <c r="CV7" s="141"/>
      <c r="CW7" s="141"/>
      <c r="CX7" s="141"/>
      <c r="CY7" s="141"/>
      <c r="CZ7" s="141"/>
      <c r="DA7" s="141"/>
      <c r="DB7" s="7"/>
      <c r="DC7" s="7"/>
      <c r="DD7" s="7"/>
      <c r="DE7" s="7"/>
      <c r="DF7" s="7"/>
      <c r="DG7" s="7"/>
      <c r="DH7" s="141"/>
      <c r="DI7" s="141"/>
      <c r="DJ7" s="141"/>
      <c r="DK7" s="141"/>
      <c r="DL7" s="141"/>
      <c r="DM7" s="141"/>
      <c r="DN7" s="7"/>
      <c r="DO7" s="7"/>
      <c r="DP7" s="7"/>
      <c r="DQ7" s="7"/>
      <c r="DR7" s="7"/>
      <c r="DS7" s="7"/>
      <c r="DT7" s="141"/>
      <c r="DU7" s="141"/>
      <c r="DV7" s="141"/>
      <c r="DW7" s="141"/>
      <c r="DX7" s="141"/>
      <c r="DY7" s="141"/>
      <c r="DZ7" s="7"/>
      <c r="EA7" s="7"/>
      <c r="EB7" s="7"/>
      <c r="EC7" s="7"/>
      <c r="ED7" s="7"/>
      <c r="EE7" s="7"/>
      <c r="EF7" s="141"/>
      <c r="EG7" s="141"/>
      <c r="EH7" s="141"/>
      <c r="EI7" s="141"/>
      <c r="EJ7" s="141"/>
      <c r="EK7" s="141"/>
      <c r="EL7" s="7"/>
      <c r="EM7" s="7"/>
      <c r="EN7" s="7"/>
      <c r="EO7" s="7"/>
      <c r="EP7" s="7"/>
      <c r="EQ7" s="7"/>
      <c r="ER7" s="141"/>
      <c r="ES7" s="141"/>
      <c r="ET7" s="141"/>
      <c r="EU7" s="141"/>
      <c r="EV7" s="141"/>
      <c r="EW7" s="141"/>
      <c r="EX7" s="7"/>
      <c r="EY7" s="7"/>
      <c r="EZ7" s="7"/>
      <c r="FA7" s="7"/>
      <c r="FB7" s="7"/>
      <c r="FC7" s="7"/>
      <c r="FD7" s="141"/>
      <c r="FE7" s="141"/>
      <c r="FF7" s="141"/>
      <c r="FG7" s="141"/>
      <c r="FH7" s="141"/>
      <c r="FI7" s="141"/>
      <c r="FJ7" s="7"/>
      <c r="FK7" s="7"/>
      <c r="FL7" s="7"/>
      <c r="FM7" s="7"/>
      <c r="FN7" s="7"/>
      <c r="FO7" s="7"/>
      <c r="FP7" s="141"/>
      <c r="FQ7" s="141"/>
      <c r="FR7" s="141"/>
      <c r="FS7" s="141"/>
      <c r="FT7" s="141"/>
      <c r="FU7" s="141"/>
      <c r="FV7" s="7"/>
      <c r="FW7" s="7"/>
      <c r="FX7" s="7"/>
      <c r="FY7" s="7"/>
      <c r="FZ7" s="7"/>
      <c r="GA7" s="7"/>
      <c r="GB7" s="141"/>
      <c r="GC7" s="141"/>
      <c r="GD7" s="141"/>
      <c r="GE7" s="141"/>
      <c r="GF7" s="141"/>
      <c r="GG7" s="141"/>
      <c r="GH7" s="7"/>
      <c r="GI7" s="7"/>
      <c r="GJ7" s="7"/>
      <c r="GK7" s="7"/>
      <c r="GL7" s="7"/>
      <c r="GM7" s="7"/>
      <c r="GN7" s="141"/>
      <c r="GO7" s="141"/>
      <c r="GP7" s="141"/>
      <c r="GQ7" s="141"/>
      <c r="GR7" s="141"/>
      <c r="GS7" s="141"/>
      <c r="GT7" s="7"/>
      <c r="GU7" s="7"/>
      <c r="GV7" s="7"/>
      <c r="GW7" s="7"/>
      <c r="GX7" s="7"/>
      <c r="GY7" s="7"/>
      <c r="GZ7" s="141"/>
      <c r="HA7" s="141"/>
      <c r="HB7" s="141"/>
      <c r="HC7" s="141"/>
      <c r="HD7" s="141"/>
      <c r="HE7" s="141"/>
      <c r="HF7" s="7"/>
      <c r="HG7" s="7"/>
      <c r="HH7" s="7"/>
      <c r="HI7" s="7"/>
      <c r="HJ7" s="7"/>
      <c r="HK7" s="7"/>
      <c r="HL7" s="141"/>
      <c r="HM7" s="141"/>
      <c r="HN7" s="141"/>
      <c r="HO7" s="141"/>
      <c r="HP7" s="141"/>
      <c r="HQ7" s="141"/>
      <c r="HR7" s="7"/>
      <c r="HS7" s="7"/>
      <c r="HT7" s="7"/>
      <c r="HU7" s="7"/>
      <c r="HV7" s="7"/>
      <c r="HW7" s="7"/>
      <c r="HX7" s="141"/>
      <c r="HY7" s="141"/>
      <c r="HZ7" s="141"/>
      <c r="IA7" s="141"/>
      <c r="IB7" s="141"/>
      <c r="IC7" s="141"/>
      <c r="ID7" s="7"/>
      <c r="IE7" s="7"/>
      <c r="IF7" s="7"/>
      <c r="IG7" s="7"/>
      <c r="IH7" s="7"/>
      <c r="II7" s="7"/>
      <c r="IJ7" s="141"/>
      <c r="IK7" s="141"/>
      <c r="IL7" s="141"/>
      <c r="IM7" s="141"/>
      <c r="IN7" s="141"/>
      <c r="IO7" s="141"/>
      <c r="IP7" s="32"/>
      <c r="IQ7" s="7"/>
      <c r="IR7" s="7"/>
      <c r="IS7" s="7"/>
      <c r="IT7" s="7"/>
      <c r="IU7" s="7"/>
      <c r="IV7" s="158"/>
    </row>
    <row r="8" spans="1:256" s="1" customFormat="1" ht="12.75" customHeight="1" hidden="1">
      <c r="A8" s="180"/>
      <c r="B8" s="73" t="s">
        <v>61</v>
      </c>
      <c r="C8" s="94">
        <f t="shared" si="0"/>
        <v>0</v>
      </c>
      <c r="D8" s="149">
        <f t="shared" si="1"/>
        <v>0</v>
      </c>
      <c r="E8" s="150">
        <f t="shared" si="1"/>
        <v>0</v>
      </c>
      <c r="F8" s="150">
        <f t="shared" si="1"/>
        <v>0</v>
      </c>
      <c r="G8" s="150">
        <f t="shared" si="1"/>
        <v>0</v>
      </c>
      <c r="H8" s="150">
        <f t="shared" si="1"/>
        <v>0</v>
      </c>
      <c r="I8" s="190">
        <f t="shared" si="1"/>
        <v>0</v>
      </c>
      <c r="J8" s="95"/>
      <c r="K8" s="66"/>
      <c r="L8" s="66"/>
      <c r="M8" s="66"/>
      <c r="N8" s="66"/>
      <c r="O8" s="66"/>
      <c r="P8" s="127"/>
      <c r="Q8" s="127"/>
      <c r="R8" s="127"/>
      <c r="S8" s="127"/>
      <c r="T8" s="127"/>
      <c r="U8" s="127"/>
      <c r="V8" s="66"/>
      <c r="W8" s="66"/>
      <c r="X8" s="66"/>
      <c r="Y8" s="66"/>
      <c r="Z8" s="66"/>
      <c r="AA8" s="66"/>
      <c r="AB8" s="127"/>
      <c r="AC8" s="127"/>
      <c r="AD8" s="127"/>
      <c r="AE8" s="127"/>
      <c r="AF8" s="127"/>
      <c r="AG8" s="127"/>
      <c r="AH8" s="66"/>
      <c r="AI8" s="66"/>
      <c r="AJ8" s="66"/>
      <c r="AK8" s="66"/>
      <c r="AL8" s="66"/>
      <c r="AM8" s="66"/>
      <c r="AN8" s="127"/>
      <c r="AO8" s="127"/>
      <c r="AP8" s="127"/>
      <c r="AQ8" s="127"/>
      <c r="AR8" s="127"/>
      <c r="AS8" s="127"/>
      <c r="AT8" s="66"/>
      <c r="AU8" s="66"/>
      <c r="AV8" s="66"/>
      <c r="AW8" s="66"/>
      <c r="AX8" s="66"/>
      <c r="AY8" s="66"/>
      <c r="AZ8" s="127"/>
      <c r="BA8" s="127"/>
      <c r="BB8" s="127"/>
      <c r="BC8" s="127"/>
      <c r="BD8" s="141"/>
      <c r="BE8" s="141"/>
      <c r="BF8" s="7"/>
      <c r="BG8" s="7"/>
      <c r="BH8" s="7"/>
      <c r="BI8" s="7"/>
      <c r="BJ8" s="7"/>
      <c r="BK8" s="7"/>
      <c r="BL8" s="141"/>
      <c r="BM8" s="141"/>
      <c r="BN8" s="141"/>
      <c r="BO8" s="141"/>
      <c r="BP8" s="141"/>
      <c r="BQ8" s="141"/>
      <c r="BR8" s="7"/>
      <c r="BS8" s="7"/>
      <c r="BT8" s="7"/>
      <c r="BU8" s="7"/>
      <c r="BV8" s="7"/>
      <c r="BW8" s="7"/>
      <c r="BX8" s="141"/>
      <c r="BY8" s="141"/>
      <c r="BZ8" s="141"/>
      <c r="CA8" s="141"/>
      <c r="CB8" s="141"/>
      <c r="CC8" s="145"/>
      <c r="CD8" s="7"/>
      <c r="CE8" s="7"/>
      <c r="CF8" s="7"/>
      <c r="CG8" s="7"/>
      <c r="CH8" s="7"/>
      <c r="CI8" s="7"/>
      <c r="CJ8" s="141"/>
      <c r="CK8" s="141"/>
      <c r="CL8" s="141"/>
      <c r="CM8" s="141"/>
      <c r="CN8" s="141"/>
      <c r="CO8" s="141"/>
      <c r="CP8" s="7"/>
      <c r="CQ8" s="7"/>
      <c r="CR8" s="7"/>
      <c r="CS8" s="7"/>
      <c r="CT8" s="7"/>
      <c r="CU8" s="7"/>
      <c r="CV8" s="141"/>
      <c r="CW8" s="141"/>
      <c r="CX8" s="141"/>
      <c r="CY8" s="141"/>
      <c r="CZ8" s="141"/>
      <c r="DA8" s="141"/>
      <c r="DB8" s="7"/>
      <c r="DC8" s="7"/>
      <c r="DD8" s="7"/>
      <c r="DE8" s="7"/>
      <c r="DF8" s="7"/>
      <c r="DG8" s="7"/>
      <c r="DH8" s="141"/>
      <c r="DI8" s="141"/>
      <c r="DJ8" s="141"/>
      <c r="DK8" s="141"/>
      <c r="DL8" s="141"/>
      <c r="DM8" s="141"/>
      <c r="DN8" s="7"/>
      <c r="DO8" s="7"/>
      <c r="DP8" s="7"/>
      <c r="DQ8" s="7"/>
      <c r="DR8" s="7"/>
      <c r="DS8" s="7"/>
      <c r="DT8" s="141"/>
      <c r="DU8" s="141"/>
      <c r="DV8" s="141"/>
      <c r="DW8" s="141"/>
      <c r="DX8" s="141"/>
      <c r="DY8" s="141"/>
      <c r="DZ8" s="7"/>
      <c r="EA8" s="7"/>
      <c r="EB8" s="7"/>
      <c r="EC8" s="7"/>
      <c r="ED8" s="7"/>
      <c r="EE8" s="7"/>
      <c r="EF8" s="141"/>
      <c r="EG8" s="141"/>
      <c r="EH8" s="141"/>
      <c r="EI8" s="141"/>
      <c r="EJ8" s="141"/>
      <c r="EK8" s="141"/>
      <c r="EL8" s="7"/>
      <c r="EM8" s="7"/>
      <c r="EN8" s="7"/>
      <c r="EO8" s="7"/>
      <c r="EP8" s="7"/>
      <c r="EQ8" s="7"/>
      <c r="ER8" s="141"/>
      <c r="ES8" s="141"/>
      <c r="ET8" s="141"/>
      <c r="EU8" s="141"/>
      <c r="EV8" s="141"/>
      <c r="EW8" s="141"/>
      <c r="EX8" s="7"/>
      <c r="EY8" s="7"/>
      <c r="EZ8" s="7"/>
      <c r="FA8" s="7"/>
      <c r="FB8" s="7"/>
      <c r="FC8" s="7"/>
      <c r="FD8" s="141"/>
      <c r="FE8" s="141"/>
      <c r="FF8" s="141"/>
      <c r="FG8" s="141"/>
      <c r="FH8" s="141"/>
      <c r="FI8" s="141"/>
      <c r="FJ8" s="7"/>
      <c r="FK8" s="7"/>
      <c r="FL8" s="7"/>
      <c r="FM8" s="7"/>
      <c r="FN8" s="7"/>
      <c r="FO8" s="7"/>
      <c r="FP8" s="141"/>
      <c r="FQ8" s="141"/>
      <c r="FR8" s="141"/>
      <c r="FS8" s="141"/>
      <c r="FT8" s="141"/>
      <c r="FU8" s="141"/>
      <c r="FV8" s="7"/>
      <c r="FW8" s="7"/>
      <c r="FX8" s="7"/>
      <c r="FY8" s="7"/>
      <c r="FZ8" s="7"/>
      <c r="GA8" s="7"/>
      <c r="GB8" s="141"/>
      <c r="GC8" s="141"/>
      <c r="GD8" s="141"/>
      <c r="GE8" s="141"/>
      <c r="GF8" s="141"/>
      <c r="GG8" s="141"/>
      <c r="GH8" s="7"/>
      <c r="GI8" s="7"/>
      <c r="GJ8" s="7"/>
      <c r="GK8" s="7"/>
      <c r="GL8" s="7"/>
      <c r="GM8" s="7"/>
      <c r="GN8" s="141"/>
      <c r="GO8" s="141"/>
      <c r="GP8" s="141"/>
      <c r="GQ8" s="141"/>
      <c r="GR8" s="141"/>
      <c r="GS8" s="141"/>
      <c r="GT8" s="7"/>
      <c r="GU8" s="7"/>
      <c r="GV8" s="7"/>
      <c r="GW8" s="7"/>
      <c r="GX8" s="7"/>
      <c r="GY8" s="7"/>
      <c r="GZ8" s="141"/>
      <c r="HA8" s="141"/>
      <c r="HB8" s="141"/>
      <c r="HC8" s="141"/>
      <c r="HD8" s="141"/>
      <c r="HE8" s="141"/>
      <c r="HF8" s="7"/>
      <c r="HG8" s="7"/>
      <c r="HH8" s="7"/>
      <c r="HI8" s="7"/>
      <c r="HJ8" s="7"/>
      <c r="HK8" s="7"/>
      <c r="HL8" s="141"/>
      <c r="HM8" s="141"/>
      <c r="HN8" s="141"/>
      <c r="HO8" s="141"/>
      <c r="HP8" s="141"/>
      <c r="HQ8" s="141"/>
      <c r="HR8" s="7"/>
      <c r="HS8" s="7"/>
      <c r="HT8" s="7"/>
      <c r="HU8" s="7"/>
      <c r="HV8" s="7"/>
      <c r="HW8" s="7"/>
      <c r="HX8" s="141"/>
      <c r="HY8" s="141"/>
      <c r="HZ8" s="141"/>
      <c r="IA8" s="141"/>
      <c r="IB8" s="141"/>
      <c r="IC8" s="141"/>
      <c r="ID8" s="7"/>
      <c r="IE8" s="7"/>
      <c r="IF8" s="7"/>
      <c r="IG8" s="7"/>
      <c r="IH8" s="7"/>
      <c r="II8" s="7"/>
      <c r="IJ8" s="141"/>
      <c r="IK8" s="141"/>
      <c r="IL8" s="141"/>
      <c r="IM8" s="141"/>
      <c r="IN8" s="141"/>
      <c r="IO8" s="141"/>
      <c r="IP8" s="32"/>
      <c r="IQ8" s="7"/>
      <c r="IR8" s="7"/>
      <c r="IS8" s="7"/>
      <c r="IT8" s="7"/>
      <c r="IU8" s="7"/>
      <c r="IV8" s="158"/>
    </row>
    <row r="9" spans="1:256" s="1" customFormat="1" ht="12.75" customHeight="1" hidden="1">
      <c r="A9" s="163"/>
      <c r="B9" s="73"/>
      <c r="C9" s="94">
        <f t="shared" si="0"/>
        <v>0</v>
      </c>
      <c r="D9" s="149">
        <f t="shared" si="1"/>
        <v>0</v>
      </c>
      <c r="E9" s="150">
        <f t="shared" si="1"/>
        <v>0</v>
      </c>
      <c r="F9" s="150">
        <f t="shared" si="1"/>
        <v>0</v>
      </c>
      <c r="G9" s="150">
        <f t="shared" si="1"/>
        <v>0</v>
      </c>
      <c r="H9" s="150">
        <f t="shared" si="1"/>
        <v>0</v>
      </c>
      <c r="I9" s="190">
        <f t="shared" si="1"/>
        <v>0</v>
      </c>
      <c r="J9" s="95"/>
      <c r="K9" s="66"/>
      <c r="L9" s="66"/>
      <c r="M9" s="66"/>
      <c r="N9" s="66"/>
      <c r="O9" s="66"/>
      <c r="P9" s="127"/>
      <c r="Q9" s="127"/>
      <c r="R9" s="127"/>
      <c r="S9" s="127"/>
      <c r="T9" s="127"/>
      <c r="U9" s="127"/>
      <c r="V9" s="66"/>
      <c r="W9" s="66"/>
      <c r="X9" s="66"/>
      <c r="Y9" s="66"/>
      <c r="Z9" s="66"/>
      <c r="AA9" s="66"/>
      <c r="AB9" s="127"/>
      <c r="AC9" s="127"/>
      <c r="AD9" s="127"/>
      <c r="AE9" s="127"/>
      <c r="AF9" s="127"/>
      <c r="AG9" s="127"/>
      <c r="AH9" s="66"/>
      <c r="AI9" s="66"/>
      <c r="AJ9" s="66"/>
      <c r="AK9" s="66"/>
      <c r="AL9" s="66"/>
      <c r="AM9" s="66"/>
      <c r="AN9" s="127"/>
      <c r="AO9" s="127"/>
      <c r="AP9" s="127"/>
      <c r="AQ9" s="127"/>
      <c r="AR9" s="127"/>
      <c r="AS9" s="127"/>
      <c r="AT9" s="66"/>
      <c r="AU9" s="66"/>
      <c r="AV9" s="66"/>
      <c r="AW9" s="66"/>
      <c r="AX9" s="66"/>
      <c r="AY9" s="66"/>
      <c r="AZ9" s="127"/>
      <c r="BA9" s="127"/>
      <c r="BB9" s="127"/>
      <c r="BC9" s="127"/>
      <c r="BD9" s="141"/>
      <c r="BE9" s="141"/>
      <c r="BF9" s="7"/>
      <c r="BG9" s="7"/>
      <c r="BH9" s="7"/>
      <c r="BI9" s="7"/>
      <c r="BJ9" s="7"/>
      <c r="BK9" s="7"/>
      <c r="BL9" s="141"/>
      <c r="BM9" s="141"/>
      <c r="BN9" s="141"/>
      <c r="BO9" s="141"/>
      <c r="BP9" s="141"/>
      <c r="BQ9" s="141"/>
      <c r="BR9" s="7"/>
      <c r="BS9" s="7"/>
      <c r="BT9" s="7"/>
      <c r="BU9" s="7"/>
      <c r="BV9" s="7"/>
      <c r="BW9" s="7"/>
      <c r="BX9" s="141"/>
      <c r="BY9" s="141"/>
      <c r="BZ9" s="141"/>
      <c r="CA9" s="141"/>
      <c r="CB9" s="141"/>
      <c r="CC9" s="145"/>
      <c r="CD9" s="7"/>
      <c r="CE9" s="7"/>
      <c r="CF9" s="7"/>
      <c r="CG9" s="7"/>
      <c r="CH9" s="7"/>
      <c r="CI9" s="7"/>
      <c r="CJ9" s="141"/>
      <c r="CK9" s="141"/>
      <c r="CL9" s="141"/>
      <c r="CM9" s="141"/>
      <c r="CN9" s="141"/>
      <c r="CO9" s="141"/>
      <c r="CP9" s="7"/>
      <c r="CQ9" s="7"/>
      <c r="CR9" s="7"/>
      <c r="CS9" s="7"/>
      <c r="CT9" s="7"/>
      <c r="CU9" s="7"/>
      <c r="CV9" s="141"/>
      <c r="CW9" s="141"/>
      <c r="CX9" s="141"/>
      <c r="CY9" s="141"/>
      <c r="CZ9" s="141"/>
      <c r="DA9" s="141"/>
      <c r="DB9" s="7"/>
      <c r="DC9" s="7"/>
      <c r="DD9" s="7"/>
      <c r="DE9" s="7"/>
      <c r="DF9" s="7"/>
      <c r="DG9" s="7"/>
      <c r="DH9" s="141"/>
      <c r="DI9" s="141"/>
      <c r="DJ9" s="141"/>
      <c r="DK9" s="141"/>
      <c r="DL9" s="141"/>
      <c r="DM9" s="141"/>
      <c r="DN9" s="7"/>
      <c r="DO9" s="7"/>
      <c r="DP9" s="7"/>
      <c r="DQ9" s="7"/>
      <c r="DR9" s="7"/>
      <c r="DS9" s="7"/>
      <c r="DT9" s="141"/>
      <c r="DU9" s="141"/>
      <c r="DV9" s="141"/>
      <c r="DW9" s="141"/>
      <c r="DX9" s="141"/>
      <c r="DY9" s="141"/>
      <c r="DZ9" s="7"/>
      <c r="EA9" s="7"/>
      <c r="EB9" s="7"/>
      <c r="EC9" s="7"/>
      <c r="ED9" s="7"/>
      <c r="EE9" s="7"/>
      <c r="EF9" s="141"/>
      <c r="EG9" s="141"/>
      <c r="EH9" s="141"/>
      <c r="EI9" s="141"/>
      <c r="EJ9" s="141"/>
      <c r="EK9" s="141"/>
      <c r="EL9" s="7"/>
      <c r="EM9" s="7"/>
      <c r="EN9" s="7"/>
      <c r="EO9" s="7"/>
      <c r="EP9" s="7"/>
      <c r="EQ9" s="7"/>
      <c r="ER9" s="141"/>
      <c r="ES9" s="141"/>
      <c r="ET9" s="141"/>
      <c r="EU9" s="141"/>
      <c r="EV9" s="141"/>
      <c r="EW9" s="141"/>
      <c r="EX9" s="7"/>
      <c r="EY9" s="7"/>
      <c r="EZ9" s="7"/>
      <c r="FA9" s="7"/>
      <c r="FB9" s="7"/>
      <c r="FC9" s="7"/>
      <c r="FD9" s="141"/>
      <c r="FE9" s="141"/>
      <c r="FF9" s="141"/>
      <c r="FG9" s="141"/>
      <c r="FH9" s="141"/>
      <c r="FI9" s="141"/>
      <c r="FJ9" s="7"/>
      <c r="FK9" s="7"/>
      <c r="FL9" s="7"/>
      <c r="FM9" s="7"/>
      <c r="FN9" s="7"/>
      <c r="FO9" s="7"/>
      <c r="FP9" s="141"/>
      <c r="FQ9" s="141"/>
      <c r="FR9" s="141"/>
      <c r="FS9" s="141"/>
      <c r="FT9" s="141"/>
      <c r="FU9" s="141"/>
      <c r="FV9" s="7"/>
      <c r="FW9" s="7"/>
      <c r="FX9" s="7"/>
      <c r="FY9" s="7"/>
      <c r="FZ9" s="7"/>
      <c r="GA9" s="7"/>
      <c r="GB9" s="141"/>
      <c r="GC9" s="141"/>
      <c r="GD9" s="141"/>
      <c r="GE9" s="141"/>
      <c r="GF9" s="141"/>
      <c r="GG9" s="141"/>
      <c r="GH9" s="7"/>
      <c r="GI9" s="7"/>
      <c r="GJ9" s="7"/>
      <c r="GK9" s="7"/>
      <c r="GL9" s="7"/>
      <c r="GM9" s="7"/>
      <c r="GN9" s="141"/>
      <c r="GO9" s="141"/>
      <c r="GP9" s="141"/>
      <c r="GQ9" s="141"/>
      <c r="GR9" s="141"/>
      <c r="GS9" s="141"/>
      <c r="GT9" s="7"/>
      <c r="GU9" s="7"/>
      <c r="GV9" s="7"/>
      <c r="GW9" s="7"/>
      <c r="GX9" s="7"/>
      <c r="GY9" s="7"/>
      <c r="GZ9" s="141"/>
      <c r="HA9" s="141"/>
      <c r="HB9" s="141"/>
      <c r="HC9" s="141"/>
      <c r="HD9" s="141"/>
      <c r="HE9" s="141"/>
      <c r="HF9" s="7"/>
      <c r="HG9" s="7"/>
      <c r="HH9" s="7"/>
      <c r="HI9" s="7"/>
      <c r="HJ9" s="7"/>
      <c r="HK9" s="7"/>
      <c r="HL9" s="141"/>
      <c r="HM9" s="141"/>
      <c r="HN9" s="141"/>
      <c r="HO9" s="141"/>
      <c r="HP9" s="141"/>
      <c r="HQ9" s="141"/>
      <c r="HR9" s="7"/>
      <c r="HS9" s="7"/>
      <c r="HT9" s="7"/>
      <c r="HU9" s="7"/>
      <c r="HV9" s="7"/>
      <c r="HW9" s="7"/>
      <c r="HX9" s="141"/>
      <c r="HY9" s="141"/>
      <c r="HZ9" s="141"/>
      <c r="IA9" s="141"/>
      <c r="IB9" s="141"/>
      <c r="IC9" s="141"/>
      <c r="ID9" s="7"/>
      <c r="IE9" s="7"/>
      <c r="IF9" s="7"/>
      <c r="IG9" s="7"/>
      <c r="IH9" s="7"/>
      <c r="II9" s="7"/>
      <c r="IJ9" s="141"/>
      <c r="IK9" s="141"/>
      <c r="IL9" s="141"/>
      <c r="IM9" s="141"/>
      <c r="IN9" s="141"/>
      <c r="IO9" s="141"/>
      <c r="IP9" s="32"/>
      <c r="IQ9" s="7"/>
      <c r="IR9" s="7"/>
      <c r="IS9" s="7"/>
      <c r="IT9" s="7"/>
      <c r="IU9" s="7"/>
      <c r="IV9" s="158"/>
    </row>
    <row r="10" spans="1:256" s="1" customFormat="1" ht="12.75">
      <c r="A10" s="199" t="s">
        <v>176</v>
      </c>
      <c r="B10" s="124" t="s">
        <v>144</v>
      </c>
      <c r="C10" s="132">
        <f t="shared" si="0"/>
        <v>0</v>
      </c>
      <c r="D10" s="222">
        <f aca="true" t="shared" si="2" ref="D10:D19">J10+P10+V10+AB10+AH10+AN10+AT10+AZ10+BF10+BL10+BR10+BX10+CD10+CJ10+CP10+CV10+DB10+DH10+DN10+DT10+DZ10+EF10+EL10+ER10+EX10+FD10+FJ10+FP10+FV10+GB10+GH10+GN10+GT10+GZ10+HF10+HL10+HR10+HX10+ID10+IJ10+J79+P79+V79+AB79+AH79+AN79</f>
        <v>0</v>
      </c>
      <c r="E10" s="141">
        <f aca="true" t="shared" si="3" ref="E10:E19">K10+Q10+W10+AC10+AI10+AO10+AU10+BA10+BG10+BM10+BS10+BY10+CE10+CK10+CQ10+CW10+DC10+DI10+DO10+DU10+EA10+EG10+EM10+ES10+EY10+FE10+FK10+FQ10+FW10+GC10+GI10+GO10+GU10+HA10+HG10+HM10+HS10+HY10+IE10+IK10+K79+Q79+W79+AC79+AI79+AO79</f>
        <v>0</v>
      </c>
      <c r="F10" s="141">
        <f aca="true" t="shared" si="4" ref="F10:F19">L10+R10+X10+AD10+AJ10+AP10+AV10+BB10+BH10+BN10+BT10+BZ10+CF10+CL10+CR10+CX10+DD10+DJ10+DP10+DV10+EB10+EH10+EN10+ET10+EZ10+FF10+FL10+FR10+FX10+GD10+GJ10+GP10+GV10+HB10+HH10+HN10+HT10+HZ10+IF10+IL10+L79+R79+X79+AD79+AJ79+AP79</f>
        <v>0</v>
      </c>
      <c r="G10" s="141">
        <f aca="true" t="shared" si="5" ref="G10:G19">M10+S10+Y10+AE10+AK10+AQ10+AW10+BC10+BI10+BO10+BU10+CA10+CG10+CM10+CS10+CY10+DE10+DK10+DQ10+DW10+EC10+EI10+EO10+EU10+FA10+FG10+FM10+FS10+FY10+GE10+GK10+GQ10+GW10+HC10+HI10+HO10+HU10+IA10+IG10+IM10+M79+S79+Y79+AE79+AK79+AQ79</f>
        <v>0</v>
      </c>
      <c r="H10" s="141">
        <f aca="true" t="shared" si="6" ref="H10:H19">N10+T10+Z10+AF10+AL10+AR10+AX10+BD10+BJ10+BP10+BV10+CB10+CH10+CN10+CT10+CZ10+DF10+DL10+DR10+DX10+ED10+EJ10+EP10+EV10+FB10+FH10+FN10+FT10+FZ10+GF10+GL10+GR10+GX10+HD10+HJ10+HP10+HV10+IB10+IH10+IN10+N79+T79+Z79+AF79+AL79+AR79</f>
        <v>0</v>
      </c>
      <c r="I10" s="223">
        <f aca="true" t="shared" si="7" ref="I10:I19">O10+U10+AA10+AG10+AM10+AS10+AY10+BE10+BK10+BQ10+BW10+CC10+CI10+CO10+CU10+DA10+DG10+DM10+DS10+DY10+EE10+EK10+EQ10+EW10+FC10+FI10+FO10+FU10+GA10+GG10+GM10+GS10+GY10+HE10+HK10+HQ10+HW10+IC10+II10+IO10+O79+U79+AA79+AG79+AM79+AS79</f>
        <v>0</v>
      </c>
      <c r="J10" s="95"/>
      <c r="K10" s="66"/>
      <c r="L10" s="66"/>
      <c r="M10" s="66"/>
      <c r="N10" s="66"/>
      <c r="O10" s="66"/>
      <c r="P10" s="127"/>
      <c r="Q10" s="127"/>
      <c r="R10" s="127"/>
      <c r="S10" s="127"/>
      <c r="T10" s="127"/>
      <c r="U10" s="127"/>
      <c r="V10" s="66"/>
      <c r="W10" s="66"/>
      <c r="X10" s="66"/>
      <c r="Y10" s="66"/>
      <c r="Z10" s="66"/>
      <c r="AA10" s="66"/>
      <c r="AB10" s="127"/>
      <c r="AC10" s="127"/>
      <c r="AD10" s="127"/>
      <c r="AE10" s="127"/>
      <c r="AF10" s="127"/>
      <c r="AG10" s="127"/>
      <c r="AH10" s="66"/>
      <c r="AI10" s="66"/>
      <c r="AJ10" s="66"/>
      <c r="AK10" s="66"/>
      <c r="AL10" s="66"/>
      <c r="AM10" s="66"/>
      <c r="AN10" s="127"/>
      <c r="AO10" s="127"/>
      <c r="AP10" s="127"/>
      <c r="AQ10" s="127"/>
      <c r="AR10" s="127"/>
      <c r="AS10" s="127"/>
      <c r="AT10" s="66"/>
      <c r="AU10" s="66"/>
      <c r="AV10" s="66"/>
      <c r="AW10" s="66"/>
      <c r="AX10" s="66"/>
      <c r="AY10" s="66"/>
      <c r="AZ10" s="127"/>
      <c r="BA10" s="127"/>
      <c r="BB10" s="127"/>
      <c r="BC10" s="127"/>
      <c r="BD10" s="141"/>
      <c r="BE10" s="141"/>
      <c r="BF10" s="7"/>
      <c r="BG10" s="7"/>
      <c r="BH10" s="7"/>
      <c r="BI10" s="7"/>
      <c r="BJ10" s="7"/>
      <c r="BK10" s="7"/>
      <c r="BL10" s="141"/>
      <c r="BM10" s="141"/>
      <c r="BN10" s="141"/>
      <c r="BO10" s="141"/>
      <c r="BP10" s="141"/>
      <c r="BQ10" s="141"/>
      <c r="BR10" s="7"/>
      <c r="BS10" s="7"/>
      <c r="BT10" s="7"/>
      <c r="BU10" s="7"/>
      <c r="BV10" s="7"/>
      <c r="BW10" s="7"/>
      <c r="BX10" s="141"/>
      <c r="BY10" s="141"/>
      <c r="BZ10" s="141"/>
      <c r="CA10" s="141"/>
      <c r="CB10" s="141"/>
      <c r="CC10" s="145"/>
      <c r="CD10" s="7"/>
      <c r="CE10" s="7"/>
      <c r="CF10" s="7"/>
      <c r="CG10" s="7"/>
      <c r="CH10" s="7"/>
      <c r="CI10" s="7"/>
      <c r="CJ10" s="141"/>
      <c r="CK10" s="141"/>
      <c r="CL10" s="141"/>
      <c r="CM10" s="141"/>
      <c r="CN10" s="141"/>
      <c r="CO10" s="141"/>
      <c r="CP10" s="7"/>
      <c r="CQ10" s="7"/>
      <c r="CR10" s="7"/>
      <c r="CS10" s="7"/>
      <c r="CT10" s="7"/>
      <c r="CU10" s="7"/>
      <c r="CV10" s="141"/>
      <c r="CW10" s="141"/>
      <c r="CX10" s="141"/>
      <c r="CY10" s="141"/>
      <c r="CZ10" s="141"/>
      <c r="DA10" s="141"/>
      <c r="DB10" s="7"/>
      <c r="DC10" s="7"/>
      <c r="DD10" s="7"/>
      <c r="DE10" s="7"/>
      <c r="DF10" s="7"/>
      <c r="DG10" s="7"/>
      <c r="DH10" s="141"/>
      <c r="DI10" s="141"/>
      <c r="DJ10" s="141"/>
      <c r="DK10" s="141"/>
      <c r="DL10" s="141"/>
      <c r="DM10" s="141"/>
      <c r="DN10" s="7"/>
      <c r="DO10" s="7"/>
      <c r="DP10" s="7"/>
      <c r="DQ10" s="7"/>
      <c r="DR10" s="7"/>
      <c r="DS10" s="7"/>
      <c r="DT10" s="141"/>
      <c r="DU10" s="141"/>
      <c r="DV10" s="141"/>
      <c r="DW10" s="141"/>
      <c r="DX10" s="141"/>
      <c r="DY10" s="141"/>
      <c r="DZ10" s="7"/>
      <c r="EA10" s="7"/>
      <c r="EB10" s="7"/>
      <c r="EC10" s="7"/>
      <c r="ED10" s="7"/>
      <c r="EE10" s="7"/>
      <c r="EF10" s="141"/>
      <c r="EG10" s="141"/>
      <c r="EH10" s="141"/>
      <c r="EI10" s="141"/>
      <c r="EJ10" s="141"/>
      <c r="EK10" s="141"/>
      <c r="EL10" s="7"/>
      <c r="EM10" s="7"/>
      <c r="EN10" s="7"/>
      <c r="EO10" s="7"/>
      <c r="EP10" s="7"/>
      <c r="EQ10" s="7"/>
      <c r="ER10" s="141"/>
      <c r="ES10" s="141"/>
      <c r="ET10" s="141"/>
      <c r="EU10" s="141"/>
      <c r="EV10" s="141"/>
      <c r="EW10" s="141"/>
      <c r="EX10" s="7"/>
      <c r="EY10" s="7"/>
      <c r="EZ10" s="7"/>
      <c r="FA10" s="7"/>
      <c r="FB10" s="7"/>
      <c r="FC10" s="7"/>
      <c r="FD10" s="141"/>
      <c r="FE10" s="141"/>
      <c r="FF10" s="141"/>
      <c r="FG10" s="141"/>
      <c r="FH10" s="141"/>
      <c r="FI10" s="141"/>
      <c r="FJ10" s="7"/>
      <c r="FK10" s="7"/>
      <c r="FL10" s="7"/>
      <c r="FM10" s="7"/>
      <c r="FN10" s="7"/>
      <c r="FO10" s="7"/>
      <c r="FP10" s="141"/>
      <c r="FQ10" s="141"/>
      <c r="FR10" s="141"/>
      <c r="FS10" s="141"/>
      <c r="FT10" s="141"/>
      <c r="FU10" s="141"/>
      <c r="FV10" s="7"/>
      <c r="FW10" s="7"/>
      <c r="FX10" s="7"/>
      <c r="FY10" s="7"/>
      <c r="FZ10" s="7"/>
      <c r="GA10" s="7"/>
      <c r="GB10" s="141"/>
      <c r="GC10" s="141"/>
      <c r="GD10" s="141"/>
      <c r="GE10" s="141"/>
      <c r="GF10" s="141"/>
      <c r="GG10" s="141"/>
      <c r="GH10" s="7"/>
      <c r="GI10" s="7"/>
      <c r="GJ10" s="7"/>
      <c r="GK10" s="7"/>
      <c r="GL10" s="7"/>
      <c r="GM10" s="7"/>
      <c r="GN10" s="141"/>
      <c r="GO10" s="141"/>
      <c r="GP10" s="141"/>
      <c r="GQ10" s="141"/>
      <c r="GR10" s="141"/>
      <c r="GS10" s="141"/>
      <c r="GT10" s="7"/>
      <c r="GU10" s="7"/>
      <c r="GV10" s="7"/>
      <c r="GW10" s="7"/>
      <c r="GX10" s="7"/>
      <c r="GY10" s="7"/>
      <c r="GZ10" s="141"/>
      <c r="HA10" s="141"/>
      <c r="HB10" s="141"/>
      <c r="HC10" s="141"/>
      <c r="HD10" s="141"/>
      <c r="HE10" s="141"/>
      <c r="HF10" s="7"/>
      <c r="HG10" s="7"/>
      <c r="HH10" s="7"/>
      <c r="HI10" s="7"/>
      <c r="HJ10" s="7"/>
      <c r="HK10" s="7"/>
      <c r="HL10" s="141"/>
      <c r="HM10" s="141"/>
      <c r="HN10" s="141"/>
      <c r="HO10" s="141"/>
      <c r="HP10" s="141"/>
      <c r="HQ10" s="141"/>
      <c r="HR10" s="7"/>
      <c r="HS10" s="7"/>
      <c r="HT10" s="7"/>
      <c r="HU10" s="7"/>
      <c r="HV10" s="7"/>
      <c r="HW10" s="7"/>
      <c r="HX10" s="141"/>
      <c r="HY10" s="141"/>
      <c r="HZ10" s="141"/>
      <c r="IA10" s="141"/>
      <c r="IB10" s="141"/>
      <c r="IC10" s="141"/>
      <c r="ID10" s="7"/>
      <c r="IE10" s="7"/>
      <c r="IF10" s="7"/>
      <c r="IG10" s="7"/>
      <c r="IH10" s="7"/>
      <c r="II10" s="7"/>
      <c r="IJ10" s="141"/>
      <c r="IK10" s="141"/>
      <c r="IL10" s="141"/>
      <c r="IM10" s="141"/>
      <c r="IN10" s="141"/>
      <c r="IO10" s="141"/>
      <c r="IP10" s="32"/>
      <c r="IQ10" s="7"/>
      <c r="IR10" s="7"/>
      <c r="IS10" s="7"/>
      <c r="IT10" s="7"/>
      <c r="IU10" s="7"/>
      <c r="IV10" s="158"/>
    </row>
    <row r="11" spans="1:256" s="1" customFormat="1" ht="12.75">
      <c r="A11" s="199" t="s">
        <v>121</v>
      </c>
      <c r="B11" s="124" t="s">
        <v>145</v>
      </c>
      <c r="C11" s="132">
        <f t="shared" si="0"/>
        <v>0</v>
      </c>
      <c r="D11" s="222">
        <f t="shared" si="2"/>
        <v>0</v>
      </c>
      <c r="E11" s="141">
        <f t="shared" si="3"/>
        <v>0</v>
      </c>
      <c r="F11" s="141">
        <f t="shared" si="4"/>
        <v>0</v>
      </c>
      <c r="G11" s="141">
        <f t="shared" si="5"/>
        <v>0</v>
      </c>
      <c r="H11" s="141">
        <f t="shared" si="6"/>
        <v>0</v>
      </c>
      <c r="I11" s="223">
        <f t="shared" si="7"/>
        <v>0</v>
      </c>
      <c r="J11" s="95"/>
      <c r="K11" s="66"/>
      <c r="L11" s="66"/>
      <c r="M11" s="66"/>
      <c r="N11" s="66"/>
      <c r="O11" s="66"/>
      <c r="P11" s="127"/>
      <c r="Q11" s="127"/>
      <c r="R11" s="127"/>
      <c r="S11" s="127"/>
      <c r="T11" s="127"/>
      <c r="U11" s="127"/>
      <c r="V11" s="66"/>
      <c r="W11" s="66"/>
      <c r="X11" s="66"/>
      <c r="Y11" s="66"/>
      <c r="Z11" s="66"/>
      <c r="AA11" s="66"/>
      <c r="AB11" s="127"/>
      <c r="AC11" s="127"/>
      <c r="AD11" s="127"/>
      <c r="AE11" s="127"/>
      <c r="AF11" s="127"/>
      <c r="AG11" s="127"/>
      <c r="AH11" s="66"/>
      <c r="AI11" s="66"/>
      <c r="AJ11" s="66"/>
      <c r="AK11" s="66"/>
      <c r="AL11" s="66"/>
      <c r="AM11" s="66"/>
      <c r="AN11" s="127"/>
      <c r="AO11" s="127"/>
      <c r="AP11" s="127"/>
      <c r="AQ11" s="127"/>
      <c r="AR11" s="127"/>
      <c r="AS11" s="127"/>
      <c r="AT11" s="66"/>
      <c r="AU11" s="66"/>
      <c r="AV11" s="66"/>
      <c r="AW11" s="66"/>
      <c r="AX11" s="66"/>
      <c r="AY11" s="66"/>
      <c r="AZ11" s="127"/>
      <c r="BA11" s="127"/>
      <c r="BB11" s="127"/>
      <c r="BC11" s="127"/>
      <c r="BD11" s="141"/>
      <c r="BE11" s="141"/>
      <c r="BF11" s="7"/>
      <c r="BG11" s="7"/>
      <c r="BH11" s="7"/>
      <c r="BI11" s="7"/>
      <c r="BJ11" s="7"/>
      <c r="BK11" s="7"/>
      <c r="BL11" s="141"/>
      <c r="BM11" s="141"/>
      <c r="BN11" s="141"/>
      <c r="BO11" s="141"/>
      <c r="BP11" s="141"/>
      <c r="BQ11" s="141"/>
      <c r="BR11" s="7"/>
      <c r="BS11" s="7"/>
      <c r="BT11" s="7"/>
      <c r="BU11" s="7"/>
      <c r="BV11" s="7"/>
      <c r="BW11" s="7"/>
      <c r="BX11" s="141"/>
      <c r="BY11" s="141"/>
      <c r="BZ11" s="141"/>
      <c r="CA11" s="141"/>
      <c r="CB11" s="141"/>
      <c r="CC11" s="145"/>
      <c r="CD11" s="7"/>
      <c r="CE11" s="7"/>
      <c r="CF11" s="7"/>
      <c r="CG11" s="7"/>
      <c r="CH11" s="7"/>
      <c r="CI11" s="7"/>
      <c r="CJ11" s="141"/>
      <c r="CK11" s="141"/>
      <c r="CL11" s="141"/>
      <c r="CM11" s="141"/>
      <c r="CN11" s="141"/>
      <c r="CO11" s="141"/>
      <c r="CP11" s="7"/>
      <c r="CQ11" s="7"/>
      <c r="CR11" s="7"/>
      <c r="CS11" s="7"/>
      <c r="CT11" s="7"/>
      <c r="CU11" s="7"/>
      <c r="CV11" s="141"/>
      <c r="CW11" s="141"/>
      <c r="CX11" s="141"/>
      <c r="CY11" s="141"/>
      <c r="CZ11" s="141"/>
      <c r="DA11" s="141"/>
      <c r="DB11" s="7"/>
      <c r="DC11" s="7"/>
      <c r="DD11" s="7"/>
      <c r="DE11" s="7"/>
      <c r="DF11" s="7"/>
      <c r="DG11" s="7"/>
      <c r="DH11" s="141"/>
      <c r="DI11" s="141"/>
      <c r="DJ11" s="141"/>
      <c r="DK11" s="141"/>
      <c r="DL11" s="141"/>
      <c r="DM11" s="141"/>
      <c r="DN11" s="7"/>
      <c r="DO11" s="7"/>
      <c r="DP11" s="7"/>
      <c r="DQ11" s="7"/>
      <c r="DR11" s="7"/>
      <c r="DS11" s="7"/>
      <c r="DT11" s="141"/>
      <c r="DU11" s="141"/>
      <c r="DV11" s="141"/>
      <c r="DW11" s="141"/>
      <c r="DX11" s="141"/>
      <c r="DY11" s="141"/>
      <c r="DZ11" s="7"/>
      <c r="EA11" s="7"/>
      <c r="EB11" s="7"/>
      <c r="EC11" s="7"/>
      <c r="ED11" s="7"/>
      <c r="EE11" s="7"/>
      <c r="EF11" s="141"/>
      <c r="EG11" s="141"/>
      <c r="EH11" s="141"/>
      <c r="EI11" s="141"/>
      <c r="EJ11" s="141"/>
      <c r="EK11" s="141"/>
      <c r="EL11" s="7"/>
      <c r="EM11" s="7"/>
      <c r="EN11" s="7"/>
      <c r="EO11" s="7"/>
      <c r="EP11" s="7"/>
      <c r="EQ11" s="7"/>
      <c r="ER11" s="141"/>
      <c r="ES11" s="141"/>
      <c r="ET11" s="141"/>
      <c r="EU11" s="141"/>
      <c r="EV11" s="141"/>
      <c r="EW11" s="141"/>
      <c r="EX11" s="7"/>
      <c r="EY11" s="7"/>
      <c r="EZ11" s="7"/>
      <c r="FA11" s="7"/>
      <c r="FB11" s="7"/>
      <c r="FC11" s="7"/>
      <c r="FD11" s="141"/>
      <c r="FE11" s="141"/>
      <c r="FF11" s="141"/>
      <c r="FG11" s="141"/>
      <c r="FH11" s="141"/>
      <c r="FI11" s="141"/>
      <c r="FJ11" s="7"/>
      <c r="FK11" s="7"/>
      <c r="FL11" s="7"/>
      <c r="FM11" s="7"/>
      <c r="FN11" s="7"/>
      <c r="FO11" s="7"/>
      <c r="FP11" s="141"/>
      <c r="FQ11" s="141"/>
      <c r="FR11" s="141"/>
      <c r="FS11" s="141"/>
      <c r="FT11" s="141"/>
      <c r="FU11" s="141"/>
      <c r="FV11" s="7"/>
      <c r="FW11" s="7"/>
      <c r="FX11" s="7"/>
      <c r="FY11" s="7"/>
      <c r="FZ11" s="7"/>
      <c r="GA11" s="7"/>
      <c r="GB11" s="141"/>
      <c r="GC11" s="141"/>
      <c r="GD11" s="141"/>
      <c r="GE11" s="141"/>
      <c r="GF11" s="141"/>
      <c r="GG11" s="141"/>
      <c r="GH11" s="7"/>
      <c r="GI11" s="7"/>
      <c r="GJ11" s="7"/>
      <c r="GK11" s="7"/>
      <c r="GL11" s="7"/>
      <c r="GM11" s="7"/>
      <c r="GN11" s="141"/>
      <c r="GO11" s="141"/>
      <c r="GP11" s="141"/>
      <c r="GQ11" s="141"/>
      <c r="GR11" s="141"/>
      <c r="GS11" s="141"/>
      <c r="GT11" s="7"/>
      <c r="GU11" s="7"/>
      <c r="GV11" s="7"/>
      <c r="GW11" s="7"/>
      <c r="GX11" s="7"/>
      <c r="GY11" s="7"/>
      <c r="GZ11" s="141"/>
      <c r="HA11" s="141"/>
      <c r="HB11" s="141"/>
      <c r="HC11" s="141"/>
      <c r="HD11" s="141"/>
      <c r="HE11" s="141"/>
      <c r="HF11" s="7"/>
      <c r="HG11" s="7"/>
      <c r="HH11" s="7"/>
      <c r="HI11" s="7"/>
      <c r="HJ11" s="7"/>
      <c r="HK11" s="7"/>
      <c r="HL11" s="141"/>
      <c r="HM11" s="141"/>
      <c r="HN11" s="141"/>
      <c r="HO11" s="141"/>
      <c r="HP11" s="141"/>
      <c r="HQ11" s="141"/>
      <c r="HR11" s="7"/>
      <c r="HS11" s="7"/>
      <c r="HT11" s="7"/>
      <c r="HU11" s="7"/>
      <c r="HV11" s="7"/>
      <c r="HW11" s="7"/>
      <c r="HX11" s="141"/>
      <c r="HY11" s="141"/>
      <c r="HZ11" s="141"/>
      <c r="IA11" s="141"/>
      <c r="IB11" s="141"/>
      <c r="IC11" s="141"/>
      <c r="ID11" s="7"/>
      <c r="IE11" s="7"/>
      <c r="IF11" s="7"/>
      <c r="IG11" s="7"/>
      <c r="IH11" s="7"/>
      <c r="II11" s="7"/>
      <c r="IJ11" s="141"/>
      <c r="IK11" s="141"/>
      <c r="IL11" s="141"/>
      <c r="IM11" s="141"/>
      <c r="IN11" s="141"/>
      <c r="IO11" s="141"/>
      <c r="IP11" s="32"/>
      <c r="IQ11" s="7"/>
      <c r="IR11" s="7"/>
      <c r="IS11" s="7"/>
      <c r="IT11" s="7"/>
      <c r="IU11" s="7"/>
      <c r="IV11" s="158"/>
    </row>
    <row r="12" spans="1:256" s="1" customFormat="1" ht="12.75">
      <c r="A12" s="199" t="s">
        <v>122</v>
      </c>
      <c r="B12" s="124" t="s">
        <v>144</v>
      </c>
      <c r="C12" s="132">
        <f t="shared" si="0"/>
        <v>0</v>
      </c>
      <c r="D12" s="222">
        <f t="shared" si="2"/>
        <v>0</v>
      </c>
      <c r="E12" s="141">
        <f t="shared" si="3"/>
        <v>0</v>
      </c>
      <c r="F12" s="141">
        <f t="shared" si="4"/>
        <v>0</v>
      </c>
      <c r="G12" s="141">
        <f t="shared" si="5"/>
        <v>0</v>
      </c>
      <c r="H12" s="141">
        <f t="shared" si="6"/>
        <v>0</v>
      </c>
      <c r="I12" s="223">
        <f t="shared" si="7"/>
        <v>0</v>
      </c>
      <c r="J12" s="95"/>
      <c r="K12" s="66"/>
      <c r="L12" s="66"/>
      <c r="M12" s="66"/>
      <c r="N12" s="66"/>
      <c r="O12" s="66"/>
      <c r="P12" s="127"/>
      <c r="Q12" s="127"/>
      <c r="R12" s="127"/>
      <c r="S12" s="127"/>
      <c r="T12" s="127"/>
      <c r="U12" s="127"/>
      <c r="V12" s="66"/>
      <c r="W12" s="66"/>
      <c r="X12" s="66"/>
      <c r="Y12" s="66"/>
      <c r="Z12" s="66"/>
      <c r="AA12" s="66"/>
      <c r="AB12" s="127"/>
      <c r="AC12" s="127"/>
      <c r="AD12" s="127"/>
      <c r="AE12" s="127"/>
      <c r="AF12" s="127"/>
      <c r="AG12" s="127"/>
      <c r="AH12" s="66"/>
      <c r="AI12" s="66"/>
      <c r="AJ12" s="66"/>
      <c r="AK12" s="66"/>
      <c r="AL12" s="66"/>
      <c r="AM12" s="66"/>
      <c r="AN12" s="127"/>
      <c r="AO12" s="127"/>
      <c r="AP12" s="127"/>
      <c r="AQ12" s="127"/>
      <c r="AR12" s="127"/>
      <c r="AS12" s="127"/>
      <c r="AT12" s="66"/>
      <c r="AU12" s="66"/>
      <c r="AV12" s="66"/>
      <c r="AW12" s="66"/>
      <c r="AX12" s="66"/>
      <c r="AY12" s="66"/>
      <c r="AZ12" s="127"/>
      <c r="BA12" s="127"/>
      <c r="BB12" s="127"/>
      <c r="BC12" s="127"/>
      <c r="BD12" s="141"/>
      <c r="BE12" s="141"/>
      <c r="BF12" s="7"/>
      <c r="BG12" s="7"/>
      <c r="BH12" s="7"/>
      <c r="BI12" s="7"/>
      <c r="BJ12" s="7"/>
      <c r="BK12" s="7"/>
      <c r="BL12" s="141"/>
      <c r="BM12" s="141"/>
      <c r="BN12" s="141"/>
      <c r="BO12" s="141"/>
      <c r="BP12" s="141"/>
      <c r="BQ12" s="141"/>
      <c r="BR12" s="7"/>
      <c r="BS12" s="7"/>
      <c r="BT12" s="7"/>
      <c r="BU12" s="7"/>
      <c r="BV12" s="7"/>
      <c r="BW12" s="7"/>
      <c r="BX12" s="141"/>
      <c r="BY12" s="141"/>
      <c r="BZ12" s="141"/>
      <c r="CA12" s="141"/>
      <c r="CB12" s="141"/>
      <c r="CC12" s="145"/>
      <c r="CD12" s="7"/>
      <c r="CE12" s="7"/>
      <c r="CF12" s="7"/>
      <c r="CG12" s="7"/>
      <c r="CH12" s="7"/>
      <c r="CI12" s="7"/>
      <c r="CJ12" s="141"/>
      <c r="CK12" s="141"/>
      <c r="CL12" s="141"/>
      <c r="CM12" s="141"/>
      <c r="CN12" s="141"/>
      <c r="CO12" s="141"/>
      <c r="CP12" s="7"/>
      <c r="CQ12" s="7"/>
      <c r="CR12" s="7"/>
      <c r="CS12" s="7"/>
      <c r="CT12" s="7"/>
      <c r="CU12" s="7"/>
      <c r="CV12" s="141"/>
      <c r="CW12" s="141"/>
      <c r="CX12" s="141"/>
      <c r="CY12" s="141"/>
      <c r="CZ12" s="141"/>
      <c r="DA12" s="141"/>
      <c r="DB12" s="7"/>
      <c r="DC12" s="7"/>
      <c r="DD12" s="7"/>
      <c r="DE12" s="7"/>
      <c r="DF12" s="7"/>
      <c r="DG12" s="7"/>
      <c r="DH12" s="141"/>
      <c r="DI12" s="141"/>
      <c r="DJ12" s="141"/>
      <c r="DK12" s="141"/>
      <c r="DL12" s="141"/>
      <c r="DM12" s="141"/>
      <c r="DN12" s="7"/>
      <c r="DO12" s="7"/>
      <c r="DP12" s="7"/>
      <c r="DQ12" s="7"/>
      <c r="DR12" s="7"/>
      <c r="DS12" s="7"/>
      <c r="DT12" s="141"/>
      <c r="DU12" s="141"/>
      <c r="DV12" s="141"/>
      <c r="DW12" s="141"/>
      <c r="DX12" s="141"/>
      <c r="DY12" s="141"/>
      <c r="DZ12" s="7"/>
      <c r="EA12" s="7"/>
      <c r="EB12" s="7"/>
      <c r="EC12" s="7"/>
      <c r="ED12" s="7"/>
      <c r="EE12" s="7"/>
      <c r="EF12" s="141"/>
      <c r="EG12" s="141"/>
      <c r="EH12" s="141"/>
      <c r="EI12" s="141"/>
      <c r="EJ12" s="141"/>
      <c r="EK12" s="141"/>
      <c r="EL12" s="7"/>
      <c r="EM12" s="7"/>
      <c r="EN12" s="7"/>
      <c r="EO12" s="7"/>
      <c r="EP12" s="7"/>
      <c r="EQ12" s="7"/>
      <c r="ER12" s="141"/>
      <c r="ES12" s="141"/>
      <c r="ET12" s="141"/>
      <c r="EU12" s="141"/>
      <c r="EV12" s="141"/>
      <c r="EW12" s="141"/>
      <c r="EX12" s="7"/>
      <c r="EY12" s="7"/>
      <c r="EZ12" s="7"/>
      <c r="FA12" s="7"/>
      <c r="FB12" s="7"/>
      <c r="FC12" s="7"/>
      <c r="FD12" s="141"/>
      <c r="FE12" s="141"/>
      <c r="FF12" s="141"/>
      <c r="FG12" s="141"/>
      <c r="FH12" s="141"/>
      <c r="FI12" s="141"/>
      <c r="FJ12" s="7"/>
      <c r="FK12" s="7"/>
      <c r="FL12" s="7"/>
      <c r="FM12" s="7"/>
      <c r="FN12" s="7"/>
      <c r="FO12" s="7"/>
      <c r="FP12" s="141"/>
      <c r="FQ12" s="141"/>
      <c r="FR12" s="141"/>
      <c r="FS12" s="141"/>
      <c r="FT12" s="141"/>
      <c r="FU12" s="141"/>
      <c r="FV12" s="7"/>
      <c r="FW12" s="7"/>
      <c r="FX12" s="7"/>
      <c r="FY12" s="7"/>
      <c r="FZ12" s="7"/>
      <c r="GA12" s="7"/>
      <c r="GB12" s="141"/>
      <c r="GC12" s="141"/>
      <c r="GD12" s="141"/>
      <c r="GE12" s="141"/>
      <c r="GF12" s="141"/>
      <c r="GG12" s="141"/>
      <c r="GH12" s="7"/>
      <c r="GI12" s="7"/>
      <c r="GJ12" s="7"/>
      <c r="GK12" s="7"/>
      <c r="GL12" s="7"/>
      <c r="GM12" s="7"/>
      <c r="GN12" s="141"/>
      <c r="GO12" s="141"/>
      <c r="GP12" s="141"/>
      <c r="GQ12" s="141"/>
      <c r="GR12" s="141"/>
      <c r="GS12" s="141"/>
      <c r="GT12" s="7"/>
      <c r="GU12" s="7"/>
      <c r="GV12" s="7"/>
      <c r="GW12" s="7"/>
      <c r="GX12" s="7"/>
      <c r="GY12" s="7"/>
      <c r="GZ12" s="141"/>
      <c r="HA12" s="141"/>
      <c r="HB12" s="141"/>
      <c r="HC12" s="141"/>
      <c r="HD12" s="141"/>
      <c r="HE12" s="141"/>
      <c r="HF12" s="7"/>
      <c r="HG12" s="7"/>
      <c r="HH12" s="7"/>
      <c r="HI12" s="7"/>
      <c r="HJ12" s="7"/>
      <c r="HK12" s="7"/>
      <c r="HL12" s="141"/>
      <c r="HM12" s="141"/>
      <c r="HN12" s="141"/>
      <c r="HO12" s="141"/>
      <c r="HP12" s="141"/>
      <c r="HQ12" s="141"/>
      <c r="HR12" s="7"/>
      <c r="HS12" s="7"/>
      <c r="HT12" s="7"/>
      <c r="HU12" s="7"/>
      <c r="HV12" s="7"/>
      <c r="HW12" s="7"/>
      <c r="HX12" s="141"/>
      <c r="HY12" s="141"/>
      <c r="HZ12" s="141"/>
      <c r="IA12" s="141"/>
      <c r="IB12" s="141"/>
      <c r="IC12" s="141"/>
      <c r="ID12" s="7"/>
      <c r="IE12" s="7"/>
      <c r="IF12" s="7"/>
      <c r="IG12" s="7"/>
      <c r="IH12" s="7"/>
      <c r="II12" s="7"/>
      <c r="IJ12" s="141"/>
      <c r="IK12" s="141"/>
      <c r="IL12" s="141"/>
      <c r="IM12" s="141"/>
      <c r="IN12" s="141"/>
      <c r="IO12" s="141"/>
      <c r="IP12" s="32"/>
      <c r="IQ12" s="7"/>
      <c r="IR12" s="7"/>
      <c r="IS12" s="7"/>
      <c r="IT12" s="7"/>
      <c r="IU12" s="7"/>
      <c r="IV12" s="158"/>
    </row>
    <row r="13" spans="1:256" s="1" customFormat="1" ht="12.75">
      <c r="A13" s="199" t="s">
        <v>123</v>
      </c>
      <c r="B13" s="124" t="s">
        <v>144</v>
      </c>
      <c r="C13" s="132">
        <f t="shared" si="0"/>
        <v>0</v>
      </c>
      <c r="D13" s="222">
        <f t="shared" si="2"/>
        <v>0</v>
      </c>
      <c r="E13" s="141">
        <f t="shared" si="3"/>
        <v>0</v>
      </c>
      <c r="F13" s="141">
        <f t="shared" si="4"/>
        <v>0</v>
      </c>
      <c r="G13" s="141">
        <f t="shared" si="5"/>
        <v>0</v>
      </c>
      <c r="H13" s="141">
        <f t="shared" si="6"/>
        <v>0</v>
      </c>
      <c r="I13" s="223">
        <f t="shared" si="7"/>
        <v>0</v>
      </c>
      <c r="J13" s="95"/>
      <c r="K13" s="66"/>
      <c r="L13" s="66"/>
      <c r="M13" s="66"/>
      <c r="N13" s="66"/>
      <c r="O13" s="66"/>
      <c r="P13" s="127"/>
      <c r="Q13" s="127"/>
      <c r="R13" s="127"/>
      <c r="S13" s="127"/>
      <c r="T13" s="127"/>
      <c r="U13" s="127"/>
      <c r="V13" s="66"/>
      <c r="W13" s="66"/>
      <c r="X13" s="66"/>
      <c r="Y13" s="66"/>
      <c r="Z13" s="66"/>
      <c r="AA13" s="66"/>
      <c r="AB13" s="127"/>
      <c r="AC13" s="127"/>
      <c r="AD13" s="127"/>
      <c r="AE13" s="127"/>
      <c r="AF13" s="127"/>
      <c r="AG13" s="127"/>
      <c r="AH13" s="66"/>
      <c r="AI13" s="66"/>
      <c r="AJ13" s="66"/>
      <c r="AK13" s="66"/>
      <c r="AL13" s="66"/>
      <c r="AM13" s="66"/>
      <c r="AN13" s="127"/>
      <c r="AO13" s="127"/>
      <c r="AP13" s="127"/>
      <c r="AQ13" s="127"/>
      <c r="AR13" s="127"/>
      <c r="AS13" s="127"/>
      <c r="AT13" s="66"/>
      <c r="AU13" s="66"/>
      <c r="AV13" s="66"/>
      <c r="AW13" s="66"/>
      <c r="AX13" s="66"/>
      <c r="AY13" s="66"/>
      <c r="AZ13" s="127"/>
      <c r="BA13" s="127"/>
      <c r="BB13" s="127"/>
      <c r="BC13" s="127"/>
      <c r="BD13" s="141"/>
      <c r="BE13" s="141"/>
      <c r="BF13" s="7"/>
      <c r="BG13" s="7"/>
      <c r="BH13" s="7"/>
      <c r="BI13" s="7"/>
      <c r="BJ13" s="7"/>
      <c r="BK13" s="7"/>
      <c r="BL13" s="141"/>
      <c r="BM13" s="141"/>
      <c r="BN13" s="141"/>
      <c r="BO13" s="141"/>
      <c r="BP13" s="141"/>
      <c r="BQ13" s="141"/>
      <c r="BR13" s="7"/>
      <c r="BS13" s="7"/>
      <c r="BT13" s="7"/>
      <c r="BU13" s="7"/>
      <c r="BV13" s="7"/>
      <c r="BW13" s="7"/>
      <c r="BX13" s="141"/>
      <c r="BY13" s="141"/>
      <c r="BZ13" s="141"/>
      <c r="CA13" s="141"/>
      <c r="CB13" s="141"/>
      <c r="CC13" s="145"/>
      <c r="CD13" s="7"/>
      <c r="CE13" s="7"/>
      <c r="CF13" s="7"/>
      <c r="CG13" s="7"/>
      <c r="CH13" s="7"/>
      <c r="CI13" s="7"/>
      <c r="CJ13" s="141"/>
      <c r="CK13" s="141"/>
      <c r="CL13" s="141"/>
      <c r="CM13" s="141"/>
      <c r="CN13" s="141"/>
      <c r="CO13" s="141"/>
      <c r="CP13" s="7"/>
      <c r="CQ13" s="7"/>
      <c r="CR13" s="7"/>
      <c r="CS13" s="7"/>
      <c r="CT13" s="7"/>
      <c r="CU13" s="7"/>
      <c r="CV13" s="141"/>
      <c r="CW13" s="141"/>
      <c r="CX13" s="141"/>
      <c r="CY13" s="141"/>
      <c r="CZ13" s="141"/>
      <c r="DA13" s="141"/>
      <c r="DB13" s="7"/>
      <c r="DC13" s="7"/>
      <c r="DD13" s="7"/>
      <c r="DE13" s="7"/>
      <c r="DF13" s="7"/>
      <c r="DG13" s="7"/>
      <c r="DH13" s="141"/>
      <c r="DI13" s="141"/>
      <c r="DJ13" s="141"/>
      <c r="DK13" s="141"/>
      <c r="DL13" s="141"/>
      <c r="DM13" s="141"/>
      <c r="DN13" s="7"/>
      <c r="DO13" s="7"/>
      <c r="DP13" s="7"/>
      <c r="DQ13" s="7"/>
      <c r="DR13" s="7"/>
      <c r="DS13" s="7"/>
      <c r="DT13" s="141"/>
      <c r="DU13" s="141"/>
      <c r="DV13" s="141"/>
      <c r="DW13" s="141"/>
      <c r="DX13" s="141"/>
      <c r="DY13" s="141"/>
      <c r="DZ13" s="7"/>
      <c r="EA13" s="7"/>
      <c r="EB13" s="7"/>
      <c r="EC13" s="7"/>
      <c r="ED13" s="7"/>
      <c r="EE13" s="7"/>
      <c r="EF13" s="141"/>
      <c r="EG13" s="141"/>
      <c r="EH13" s="141"/>
      <c r="EI13" s="141"/>
      <c r="EJ13" s="141"/>
      <c r="EK13" s="141"/>
      <c r="EL13" s="7"/>
      <c r="EM13" s="7"/>
      <c r="EN13" s="7"/>
      <c r="EO13" s="7"/>
      <c r="EP13" s="7"/>
      <c r="EQ13" s="7"/>
      <c r="ER13" s="141"/>
      <c r="ES13" s="141"/>
      <c r="ET13" s="141"/>
      <c r="EU13" s="141"/>
      <c r="EV13" s="141"/>
      <c r="EW13" s="141"/>
      <c r="EX13" s="7"/>
      <c r="EY13" s="7"/>
      <c r="EZ13" s="7"/>
      <c r="FA13" s="7"/>
      <c r="FB13" s="7"/>
      <c r="FC13" s="7"/>
      <c r="FD13" s="141"/>
      <c r="FE13" s="141"/>
      <c r="FF13" s="141"/>
      <c r="FG13" s="141"/>
      <c r="FH13" s="141"/>
      <c r="FI13" s="141"/>
      <c r="FJ13" s="7"/>
      <c r="FK13" s="7"/>
      <c r="FL13" s="7"/>
      <c r="FM13" s="7"/>
      <c r="FN13" s="7"/>
      <c r="FO13" s="7"/>
      <c r="FP13" s="141"/>
      <c r="FQ13" s="141"/>
      <c r="FR13" s="141"/>
      <c r="FS13" s="141"/>
      <c r="FT13" s="141"/>
      <c r="FU13" s="141"/>
      <c r="FV13" s="7"/>
      <c r="FW13" s="7"/>
      <c r="FX13" s="7"/>
      <c r="FY13" s="7"/>
      <c r="FZ13" s="7"/>
      <c r="GA13" s="7"/>
      <c r="GB13" s="141"/>
      <c r="GC13" s="141"/>
      <c r="GD13" s="141"/>
      <c r="GE13" s="141"/>
      <c r="GF13" s="141"/>
      <c r="GG13" s="141"/>
      <c r="GH13" s="7"/>
      <c r="GI13" s="7"/>
      <c r="GJ13" s="7"/>
      <c r="GK13" s="7"/>
      <c r="GL13" s="7"/>
      <c r="GM13" s="7"/>
      <c r="GN13" s="141"/>
      <c r="GO13" s="141"/>
      <c r="GP13" s="141"/>
      <c r="GQ13" s="141"/>
      <c r="GR13" s="141"/>
      <c r="GS13" s="141"/>
      <c r="GT13" s="7"/>
      <c r="GU13" s="7"/>
      <c r="GV13" s="7"/>
      <c r="GW13" s="7"/>
      <c r="GX13" s="7"/>
      <c r="GY13" s="7"/>
      <c r="GZ13" s="141"/>
      <c r="HA13" s="141"/>
      <c r="HB13" s="141"/>
      <c r="HC13" s="141"/>
      <c r="HD13" s="141"/>
      <c r="HE13" s="141"/>
      <c r="HF13" s="7"/>
      <c r="HG13" s="7"/>
      <c r="HH13" s="7"/>
      <c r="HI13" s="7"/>
      <c r="HJ13" s="7"/>
      <c r="HK13" s="7"/>
      <c r="HL13" s="141"/>
      <c r="HM13" s="141"/>
      <c r="HN13" s="141"/>
      <c r="HO13" s="141"/>
      <c r="HP13" s="141"/>
      <c r="HQ13" s="141"/>
      <c r="HR13" s="7"/>
      <c r="HS13" s="7"/>
      <c r="HT13" s="7"/>
      <c r="HU13" s="7"/>
      <c r="HV13" s="7"/>
      <c r="HW13" s="7"/>
      <c r="HX13" s="141"/>
      <c r="HY13" s="141"/>
      <c r="HZ13" s="141"/>
      <c r="IA13" s="141"/>
      <c r="IB13" s="141"/>
      <c r="IC13" s="141"/>
      <c r="ID13" s="7"/>
      <c r="IE13" s="7"/>
      <c r="IF13" s="7"/>
      <c r="IG13" s="7"/>
      <c r="IH13" s="7"/>
      <c r="II13" s="7"/>
      <c r="IJ13" s="141"/>
      <c r="IK13" s="141"/>
      <c r="IL13" s="141"/>
      <c r="IM13" s="141"/>
      <c r="IN13" s="141"/>
      <c r="IO13" s="141"/>
      <c r="IP13" s="32"/>
      <c r="IQ13" s="7"/>
      <c r="IR13" s="7"/>
      <c r="IS13" s="7"/>
      <c r="IT13" s="7"/>
      <c r="IU13" s="7"/>
      <c r="IV13" s="158"/>
    </row>
    <row r="14" spans="1:256" s="1" customFormat="1" ht="12.75">
      <c r="A14" s="199" t="s">
        <v>124</v>
      </c>
      <c r="B14" s="124" t="s">
        <v>146</v>
      </c>
      <c r="C14" s="132">
        <f t="shared" si="0"/>
        <v>0</v>
      </c>
      <c r="D14" s="222">
        <f t="shared" si="2"/>
        <v>0</v>
      </c>
      <c r="E14" s="141">
        <f t="shared" si="3"/>
        <v>0</v>
      </c>
      <c r="F14" s="141">
        <f t="shared" si="4"/>
        <v>0</v>
      </c>
      <c r="G14" s="141">
        <f t="shared" si="5"/>
        <v>0</v>
      </c>
      <c r="H14" s="141">
        <f t="shared" si="6"/>
        <v>0</v>
      </c>
      <c r="I14" s="223">
        <f t="shared" si="7"/>
        <v>0</v>
      </c>
      <c r="J14" s="95"/>
      <c r="K14" s="66"/>
      <c r="L14" s="66"/>
      <c r="M14" s="66"/>
      <c r="N14" s="66"/>
      <c r="O14" s="66"/>
      <c r="P14" s="127"/>
      <c r="Q14" s="127"/>
      <c r="R14" s="127"/>
      <c r="S14" s="127"/>
      <c r="T14" s="127"/>
      <c r="U14" s="127"/>
      <c r="V14" s="66"/>
      <c r="W14" s="66"/>
      <c r="X14" s="66"/>
      <c r="Y14" s="66"/>
      <c r="Z14" s="66"/>
      <c r="AA14" s="66"/>
      <c r="AB14" s="127"/>
      <c r="AC14" s="127"/>
      <c r="AD14" s="127"/>
      <c r="AE14" s="127"/>
      <c r="AF14" s="127"/>
      <c r="AG14" s="127"/>
      <c r="AH14" s="66"/>
      <c r="AI14" s="66"/>
      <c r="AJ14" s="66"/>
      <c r="AK14" s="66"/>
      <c r="AL14" s="66"/>
      <c r="AM14" s="66"/>
      <c r="AN14" s="127"/>
      <c r="AO14" s="127"/>
      <c r="AP14" s="127"/>
      <c r="AQ14" s="127"/>
      <c r="AR14" s="127"/>
      <c r="AS14" s="127"/>
      <c r="AT14" s="66"/>
      <c r="AU14" s="66"/>
      <c r="AV14" s="66"/>
      <c r="AW14" s="66"/>
      <c r="AX14" s="66"/>
      <c r="AY14" s="66"/>
      <c r="AZ14" s="127"/>
      <c r="BA14" s="127"/>
      <c r="BB14" s="127"/>
      <c r="BC14" s="127"/>
      <c r="BD14" s="141"/>
      <c r="BE14" s="141"/>
      <c r="BF14" s="7"/>
      <c r="BG14" s="7"/>
      <c r="BH14" s="7"/>
      <c r="BI14" s="7"/>
      <c r="BJ14" s="7"/>
      <c r="BK14" s="7"/>
      <c r="BL14" s="141"/>
      <c r="BM14" s="141"/>
      <c r="BN14" s="141"/>
      <c r="BO14" s="141"/>
      <c r="BP14" s="141"/>
      <c r="BQ14" s="141"/>
      <c r="BR14" s="7"/>
      <c r="BS14" s="7"/>
      <c r="BT14" s="7"/>
      <c r="BU14" s="7"/>
      <c r="BV14" s="7"/>
      <c r="BW14" s="7"/>
      <c r="BX14" s="141"/>
      <c r="BY14" s="141"/>
      <c r="BZ14" s="141"/>
      <c r="CA14" s="141"/>
      <c r="CB14" s="141"/>
      <c r="CC14" s="145"/>
      <c r="CD14" s="7"/>
      <c r="CE14" s="7"/>
      <c r="CF14" s="7"/>
      <c r="CG14" s="7"/>
      <c r="CH14" s="7"/>
      <c r="CI14" s="7"/>
      <c r="CJ14" s="141"/>
      <c r="CK14" s="141"/>
      <c r="CL14" s="141"/>
      <c r="CM14" s="141"/>
      <c r="CN14" s="141"/>
      <c r="CO14" s="141"/>
      <c r="CP14" s="7"/>
      <c r="CQ14" s="7"/>
      <c r="CR14" s="7"/>
      <c r="CS14" s="7"/>
      <c r="CT14" s="7"/>
      <c r="CU14" s="7"/>
      <c r="CV14" s="141"/>
      <c r="CW14" s="141"/>
      <c r="CX14" s="141"/>
      <c r="CY14" s="141"/>
      <c r="CZ14" s="141"/>
      <c r="DA14" s="141"/>
      <c r="DB14" s="7"/>
      <c r="DC14" s="7"/>
      <c r="DD14" s="7"/>
      <c r="DE14" s="7"/>
      <c r="DF14" s="7"/>
      <c r="DG14" s="7"/>
      <c r="DH14" s="141"/>
      <c r="DI14" s="141"/>
      <c r="DJ14" s="141"/>
      <c r="DK14" s="141"/>
      <c r="DL14" s="141"/>
      <c r="DM14" s="141"/>
      <c r="DN14" s="7"/>
      <c r="DO14" s="7"/>
      <c r="DP14" s="7"/>
      <c r="DQ14" s="7"/>
      <c r="DR14" s="7"/>
      <c r="DS14" s="7"/>
      <c r="DT14" s="141"/>
      <c r="DU14" s="141"/>
      <c r="DV14" s="141"/>
      <c r="DW14" s="141"/>
      <c r="DX14" s="141"/>
      <c r="DY14" s="141"/>
      <c r="DZ14" s="7"/>
      <c r="EA14" s="7"/>
      <c r="EB14" s="7"/>
      <c r="EC14" s="7"/>
      <c r="ED14" s="7"/>
      <c r="EE14" s="7"/>
      <c r="EF14" s="141"/>
      <c r="EG14" s="141"/>
      <c r="EH14" s="141"/>
      <c r="EI14" s="141"/>
      <c r="EJ14" s="141"/>
      <c r="EK14" s="141"/>
      <c r="EL14" s="7"/>
      <c r="EM14" s="7"/>
      <c r="EN14" s="7"/>
      <c r="EO14" s="7"/>
      <c r="EP14" s="7"/>
      <c r="EQ14" s="7"/>
      <c r="ER14" s="141"/>
      <c r="ES14" s="141"/>
      <c r="ET14" s="141"/>
      <c r="EU14" s="141"/>
      <c r="EV14" s="141"/>
      <c r="EW14" s="141"/>
      <c r="EX14" s="7"/>
      <c r="EY14" s="7"/>
      <c r="EZ14" s="7"/>
      <c r="FA14" s="7"/>
      <c r="FB14" s="7"/>
      <c r="FC14" s="7"/>
      <c r="FD14" s="141"/>
      <c r="FE14" s="141"/>
      <c r="FF14" s="141"/>
      <c r="FG14" s="141"/>
      <c r="FH14" s="141"/>
      <c r="FI14" s="141"/>
      <c r="FJ14" s="7"/>
      <c r="FK14" s="7"/>
      <c r="FL14" s="7"/>
      <c r="FM14" s="7"/>
      <c r="FN14" s="7"/>
      <c r="FO14" s="7"/>
      <c r="FP14" s="141"/>
      <c r="FQ14" s="141"/>
      <c r="FR14" s="141"/>
      <c r="FS14" s="141"/>
      <c r="FT14" s="141"/>
      <c r="FU14" s="141"/>
      <c r="FV14" s="7"/>
      <c r="FW14" s="7"/>
      <c r="FX14" s="7"/>
      <c r="FY14" s="7"/>
      <c r="FZ14" s="7"/>
      <c r="GA14" s="7"/>
      <c r="GB14" s="141"/>
      <c r="GC14" s="141"/>
      <c r="GD14" s="141"/>
      <c r="GE14" s="141"/>
      <c r="GF14" s="141"/>
      <c r="GG14" s="141"/>
      <c r="GH14" s="7"/>
      <c r="GI14" s="7"/>
      <c r="GJ14" s="7"/>
      <c r="GK14" s="7"/>
      <c r="GL14" s="7"/>
      <c r="GM14" s="7"/>
      <c r="GN14" s="141"/>
      <c r="GO14" s="141"/>
      <c r="GP14" s="141"/>
      <c r="GQ14" s="141"/>
      <c r="GR14" s="141"/>
      <c r="GS14" s="141"/>
      <c r="GT14" s="7"/>
      <c r="GU14" s="7"/>
      <c r="GV14" s="7"/>
      <c r="GW14" s="7"/>
      <c r="GX14" s="7"/>
      <c r="GY14" s="7"/>
      <c r="GZ14" s="141"/>
      <c r="HA14" s="141"/>
      <c r="HB14" s="141"/>
      <c r="HC14" s="141"/>
      <c r="HD14" s="141"/>
      <c r="HE14" s="141"/>
      <c r="HF14" s="7"/>
      <c r="HG14" s="7"/>
      <c r="HH14" s="7"/>
      <c r="HI14" s="7"/>
      <c r="HJ14" s="7"/>
      <c r="HK14" s="7"/>
      <c r="HL14" s="141"/>
      <c r="HM14" s="141"/>
      <c r="HN14" s="141"/>
      <c r="HO14" s="141"/>
      <c r="HP14" s="141"/>
      <c r="HQ14" s="141"/>
      <c r="HR14" s="7"/>
      <c r="HS14" s="7"/>
      <c r="HT14" s="7"/>
      <c r="HU14" s="7"/>
      <c r="HV14" s="7"/>
      <c r="HW14" s="7"/>
      <c r="HX14" s="141"/>
      <c r="HY14" s="141"/>
      <c r="HZ14" s="141"/>
      <c r="IA14" s="141"/>
      <c r="IB14" s="141"/>
      <c r="IC14" s="141"/>
      <c r="ID14" s="7"/>
      <c r="IE14" s="7"/>
      <c r="IF14" s="7"/>
      <c r="IG14" s="7"/>
      <c r="IH14" s="7"/>
      <c r="II14" s="7"/>
      <c r="IJ14" s="141"/>
      <c r="IK14" s="141"/>
      <c r="IL14" s="141"/>
      <c r="IM14" s="141"/>
      <c r="IN14" s="141"/>
      <c r="IO14" s="141"/>
      <c r="IP14" s="32"/>
      <c r="IQ14" s="7"/>
      <c r="IR14" s="7"/>
      <c r="IS14" s="7"/>
      <c r="IT14" s="7"/>
      <c r="IU14" s="7"/>
      <c r="IV14" s="158"/>
    </row>
    <row r="15" spans="1:256" s="1" customFormat="1" ht="12.75" customHeight="1">
      <c r="A15" s="199" t="s">
        <v>125</v>
      </c>
      <c r="B15" s="124" t="s">
        <v>144</v>
      </c>
      <c r="C15" s="132">
        <f t="shared" si="0"/>
        <v>2</v>
      </c>
      <c r="D15" s="222">
        <f t="shared" si="2"/>
        <v>0</v>
      </c>
      <c r="E15" s="141">
        <f t="shared" si="3"/>
        <v>0</v>
      </c>
      <c r="F15" s="141">
        <f t="shared" si="4"/>
        <v>1</v>
      </c>
      <c r="G15" s="141">
        <f t="shared" si="5"/>
        <v>0</v>
      </c>
      <c r="H15" s="141">
        <f t="shared" si="6"/>
        <v>0</v>
      </c>
      <c r="I15" s="223">
        <f t="shared" si="7"/>
        <v>0</v>
      </c>
      <c r="J15" s="95"/>
      <c r="K15" s="66"/>
      <c r="L15" s="66"/>
      <c r="M15" s="66"/>
      <c r="N15" s="66"/>
      <c r="O15" s="66"/>
      <c r="P15" s="127"/>
      <c r="Q15" s="127"/>
      <c r="R15" s="127"/>
      <c r="S15" s="127"/>
      <c r="T15" s="127"/>
      <c r="U15" s="127"/>
      <c r="V15" s="66"/>
      <c r="W15" s="66"/>
      <c r="X15" s="66"/>
      <c r="Y15" s="66"/>
      <c r="Z15" s="66"/>
      <c r="AA15" s="66"/>
      <c r="AB15" s="127"/>
      <c r="AC15" s="127"/>
      <c r="AD15" s="127"/>
      <c r="AE15" s="127"/>
      <c r="AF15" s="127"/>
      <c r="AG15" s="127"/>
      <c r="AH15" s="66"/>
      <c r="AI15" s="66"/>
      <c r="AJ15" s="66"/>
      <c r="AK15" s="66"/>
      <c r="AL15" s="66"/>
      <c r="AM15" s="66"/>
      <c r="AN15" s="127"/>
      <c r="AO15" s="127"/>
      <c r="AP15" s="127"/>
      <c r="AQ15" s="127"/>
      <c r="AR15" s="127"/>
      <c r="AS15" s="127"/>
      <c r="AT15" s="66"/>
      <c r="AU15" s="66"/>
      <c r="AV15" s="66"/>
      <c r="AW15" s="66"/>
      <c r="AX15" s="66"/>
      <c r="AY15" s="66"/>
      <c r="AZ15" s="127"/>
      <c r="BA15" s="127"/>
      <c r="BB15" s="127"/>
      <c r="BC15" s="127"/>
      <c r="BD15" s="141"/>
      <c r="BE15" s="141"/>
      <c r="BF15" s="7"/>
      <c r="BG15" s="7"/>
      <c r="BH15" s="7"/>
      <c r="BI15" s="7"/>
      <c r="BJ15" s="7"/>
      <c r="BK15" s="7"/>
      <c r="BL15" s="141"/>
      <c r="BM15" s="141"/>
      <c r="BN15" s="141"/>
      <c r="BO15" s="141"/>
      <c r="BP15" s="141"/>
      <c r="BQ15" s="141"/>
      <c r="BR15" s="7"/>
      <c r="BS15" s="7"/>
      <c r="BT15" s="7"/>
      <c r="BU15" s="7"/>
      <c r="BV15" s="7"/>
      <c r="BW15" s="7"/>
      <c r="BX15" s="141"/>
      <c r="BY15" s="141"/>
      <c r="BZ15" s="141"/>
      <c r="CA15" s="141"/>
      <c r="CB15" s="141"/>
      <c r="CC15" s="145"/>
      <c r="CD15" s="7"/>
      <c r="CE15" s="7"/>
      <c r="CF15" s="7"/>
      <c r="CG15" s="7"/>
      <c r="CH15" s="7"/>
      <c r="CI15" s="7"/>
      <c r="CJ15" s="141"/>
      <c r="CK15" s="141"/>
      <c r="CL15" s="141"/>
      <c r="CM15" s="141"/>
      <c r="CN15" s="141"/>
      <c r="CO15" s="141"/>
      <c r="CP15" s="7"/>
      <c r="CQ15" s="7"/>
      <c r="CR15" s="7"/>
      <c r="CS15" s="7"/>
      <c r="CT15" s="7"/>
      <c r="CU15" s="7"/>
      <c r="CV15" s="141"/>
      <c r="CW15" s="141"/>
      <c r="CX15" s="141"/>
      <c r="CY15" s="141"/>
      <c r="CZ15" s="141"/>
      <c r="DA15" s="141"/>
      <c r="DB15" s="7"/>
      <c r="DC15" s="7"/>
      <c r="DD15" s="7"/>
      <c r="DE15" s="7"/>
      <c r="DF15" s="7"/>
      <c r="DG15" s="7"/>
      <c r="DH15" s="141"/>
      <c r="DI15" s="141"/>
      <c r="DJ15" s="141"/>
      <c r="DK15" s="141"/>
      <c r="DL15" s="141"/>
      <c r="DM15" s="141"/>
      <c r="DN15" s="7"/>
      <c r="DO15" s="7"/>
      <c r="DP15" s="7"/>
      <c r="DQ15" s="7"/>
      <c r="DR15" s="7"/>
      <c r="DS15" s="7"/>
      <c r="DT15" s="141"/>
      <c r="DU15" s="141"/>
      <c r="DV15" s="141"/>
      <c r="DW15" s="141"/>
      <c r="DX15" s="141"/>
      <c r="DY15" s="141"/>
      <c r="DZ15" s="7"/>
      <c r="EA15" s="7"/>
      <c r="EB15" s="7"/>
      <c r="EC15" s="7"/>
      <c r="ED15" s="7"/>
      <c r="EE15" s="7"/>
      <c r="EF15" s="141"/>
      <c r="EG15" s="141"/>
      <c r="EH15" s="141"/>
      <c r="EI15" s="141"/>
      <c r="EJ15" s="141"/>
      <c r="EK15" s="141"/>
      <c r="EL15" s="7"/>
      <c r="EM15" s="7"/>
      <c r="EN15" s="7"/>
      <c r="EO15" s="7"/>
      <c r="EP15" s="7"/>
      <c r="EQ15" s="7"/>
      <c r="ER15" s="141"/>
      <c r="ES15" s="141"/>
      <c r="ET15" s="141"/>
      <c r="EU15" s="141"/>
      <c r="EV15" s="141"/>
      <c r="EW15" s="141"/>
      <c r="EX15" s="7"/>
      <c r="EY15" s="7"/>
      <c r="EZ15" s="7"/>
      <c r="FA15" s="7"/>
      <c r="FB15" s="7"/>
      <c r="FC15" s="7"/>
      <c r="FD15" s="141"/>
      <c r="FE15" s="141"/>
      <c r="FF15" s="141"/>
      <c r="FG15" s="141"/>
      <c r="FH15" s="141"/>
      <c r="FI15" s="141"/>
      <c r="FJ15" s="7"/>
      <c r="FK15" s="7"/>
      <c r="FL15" s="7"/>
      <c r="FM15" s="7"/>
      <c r="FN15" s="7"/>
      <c r="FO15" s="7"/>
      <c r="FP15" s="141"/>
      <c r="FQ15" s="141"/>
      <c r="FR15" s="141"/>
      <c r="FS15" s="141"/>
      <c r="FT15" s="141"/>
      <c r="FU15" s="141"/>
      <c r="FV15" s="7"/>
      <c r="FW15" s="7"/>
      <c r="FX15" s="7"/>
      <c r="FY15" s="7"/>
      <c r="FZ15" s="7"/>
      <c r="GA15" s="7"/>
      <c r="GB15" s="141"/>
      <c r="GC15" s="141"/>
      <c r="GD15" s="141"/>
      <c r="GE15" s="141"/>
      <c r="GF15" s="141"/>
      <c r="GG15" s="141"/>
      <c r="GH15" s="7"/>
      <c r="GI15" s="7"/>
      <c r="GJ15" s="7"/>
      <c r="GK15" s="7"/>
      <c r="GL15" s="7"/>
      <c r="GM15" s="7"/>
      <c r="GN15" s="141"/>
      <c r="GO15" s="141"/>
      <c r="GP15" s="141"/>
      <c r="GQ15" s="141"/>
      <c r="GR15" s="141"/>
      <c r="GS15" s="141"/>
      <c r="GT15" s="7"/>
      <c r="GU15" s="7"/>
      <c r="GV15" s="7"/>
      <c r="GW15" s="7"/>
      <c r="GX15" s="7"/>
      <c r="GY15" s="7"/>
      <c r="GZ15" s="141"/>
      <c r="HA15" s="141"/>
      <c r="HB15" s="141"/>
      <c r="HC15" s="141"/>
      <c r="HD15" s="141"/>
      <c r="HE15" s="141"/>
      <c r="HF15" s="7"/>
      <c r="HG15" s="7"/>
      <c r="HH15" s="7"/>
      <c r="HI15" s="7"/>
      <c r="HJ15" s="7"/>
      <c r="HK15" s="7"/>
      <c r="HL15" s="141"/>
      <c r="HM15" s="141"/>
      <c r="HN15" s="141"/>
      <c r="HO15" s="141"/>
      <c r="HP15" s="141"/>
      <c r="HQ15" s="141"/>
      <c r="HR15" s="7"/>
      <c r="HS15" s="7"/>
      <c r="HT15" s="7"/>
      <c r="HU15" s="7"/>
      <c r="HV15" s="7"/>
      <c r="HW15" s="7"/>
      <c r="HX15" s="141"/>
      <c r="HY15" s="141"/>
      <c r="HZ15" s="141">
        <v>1</v>
      </c>
      <c r="IA15" s="141"/>
      <c r="IB15" s="141"/>
      <c r="IC15" s="141"/>
      <c r="ID15" s="7"/>
      <c r="IE15" s="7"/>
      <c r="IF15" s="7"/>
      <c r="IG15" s="7"/>
      <c r="IH15" s="7"/>
      <c r="II15" s="7"/>
      <c r="IJ15" s="141"/>
      <c r="IK15" s="141"/>
      <c r="IL15" s="141"/>
      <c r="IM15" s="141"/>
      <c r="IN15" s="141"/>
      <c r="IO15" s="141"/>
      <c r="IP15" s="32"/>
      <c r="IQ15" s="7"/>
      <c r="IR15" s="7"/>
      <c r="IS15" s="7"/>
      <c r="IT15" s="7"/>
      <c r="IU15" s="7"/>
      <c r="IV15" s="158"/>
    </row>
    <row r="16" spans="1:256" s="1" customFormat="1" ht="12.75" customHeight="1">
      <c r="A16" s="199" t="s">
        <v>126</v>
      </c>
      <c r="B16" s="124" t="s">
        <v>147</v>
      </c>
      <c r="C16" s="132">
        <f t="shared" si="0"/>
        <v>0</v>
      </c>
      <c r="D16" s="222">
        <f t="shared" si="2"/>
        <v>0</v>
      </c>
      <c r="E16" s="141">
        <f t="shared" si="3"/>
        <v>0</v>
      </c>
      <c r="F16" s="141">
        <f t="shared" si="4"/>
        <v>0</v>
      </c>
      <c r="G16" s="141">
        <f t="shared" si="5"/>
        <v>0</v>
      </c>
      <c r="H16" s="141">
        <f t="shared" si="6"/>
        <v>0</v>
      </c>
      <c r="I16" s="223">
        <f t="shared" si="7"/>
        <v>0</v>
      </c>
      <c r="J16" s="95"/>
      <c r="K16" s="66"/>
      <c r="L16" s="66"/>
      <c r="M16" s="66"/>
      <c r="N16" s="66"/>
      <c r="O16" s="66"/>
      <c r="P16" s="127"/>
      <c r="Q16" s="127"/>
      <c r="R16" s="127"/>
      <c r="S16" s="127"/>
      <c r="T16" s="127"/>
      <c r="U16" s="127"/>
      <c r="V16" s="66"/>
      <c r="W16" s="66"/>
      <c r="X16" s="66"/>
      <c r="Y16" s="66"/>
      <c r="Z16" s="66"/>
      <c r="AA16" s="66"/>
      <c r="AB16" s="127"/>
      <c r="AC16" s="127"/>
      <c r="AD16" s="127"/>
      <c r="AE16" s="127"/>
      <c r="AF16" s="127"/>
      <c r="AG16" s="127"/>
      <c r="AH16" s="66"/>
      <c r="AI16" s="66"/>
      <c r="AJ16" s="66"/>
      <c r="AK16" s="66"/>
      <c r="AL16" s="66"/>
      <c r="AM16" s="66"/>
      <c r="AN16" s="127"/>
      <c r="AO16" s="127"/>
      <c r="AP16" s="127"/>
      <c r="AQ16" s="127"/>
      <c r="AR16" s="127"/>
      <c r="AS16" s="127"/>
      <c r="AT16" s="66"/>
      <c r="AU16" s="66"/>
      <c r="AV16" s="66"/>
      <c r="AW16" s="66"/>
      <c r="AX16" s="66"/>
      <c r="AY16" s="66"/>
      <c r="AZ16" s="127"/>
      <c r="BA16" s="127"/>
      <c r="BB16" s="127"/>
      <c r="BC16" s="127"/>
      <c r="BD16" s="141"/>
      <c r="BE16" s="141"/>
      <c r="BF16" s="7"/>
      <c r="BG16" s="7"/>
      <c r="BH16" s="7"/>
      <c r="BI16" s="7"/>
      <c r="BJ16" s="7"/>
      <c r="BK16" s="7"/>
      <c r="BL16" s="141"/>
      <c r="BM16" s="141"/>
      <c r="BN16" s="141"/>
      <c r="BO16" s="141"/>
      <c r="BP16" s="141"/>
      <c r="BQ16" s="141"/>
      <c r="BR16" s="7"/>
      <c r="BS16" s="7"/>
      <c r="BT16" s="7"/>
      <c r="BU16" s="7"/>
      <c r="BV16" s="7"/>
      <c r="BW16" s="7"/>
      <c r="BX16" s="141"/>
      <c r="BY16" s="141"/>
      <c r="BZ16" s="141"/>
      <c r="CA16" s="141"/>
      <c r="CB16" s="141"/>
      <c r="CC16" s="145"/>
      <c r="CD16" s="7"/>
      <c r="CE16" s="7"/>
      <c r="CF16" s="7"/>
      <c r="CG16" s="7"/>
      <c r="CH16" s="7"/>
      <c r="CI16" s="7"/>
      <c r="CJ16" s="141"/>
      <c r="CK16" s="141"/>
      <c r="CL16" s="141"/>
      <c r="CM16" s="141"/>
      <c r="CN16" s="141"/>
      <c r="CO16" s="141"/>
      <c r="CP16" s="7"/>
      <c r="CQ16" s="7"/>
      <c r="CR16" s="7"/>
      <c r="CS16" s="7"/>
      <c r="CT16" s="7"/>
      <c r="CU16" s="7"/>
      <c r="CV16" s="141"/>
      <c r="CW16" s="141"/>
      <c r="CX16" s="141"/>
      <c r="CY16" s="141"/>
      <c r="CZ16" s="141"/>
      <c r="DA16" s="141"/>
      <c r="DB16" s="7"/>
      <c r="DC16" s="7"/>
      <c r="DD16" s="7"/>
      <c r="DE16" s="7"/>
      <c r="DF16" s="7"/>
      <c r="DG16" s="7"/>
      <c r="DH16" s="141"/>
      <c r="DI16" s="141"/>
      <c r="DJ16" s="141"/>
      <c r="DK16" s="141"/>
      <c r="DL16" s="141"/>
      <c r="DM16" s="141"/>
      <c r="DN16" s="7"/>
      <c r="DO16" s="7"/>
      <c r="DP16" s="7"/>
      <c r="DQ16" s="7"/>
      <c r="DR16" s="7"/>
      <c r="DS16" s="7"/>
      <c r="DT16" s="141"/>
      <c r="DU16" s="141"/>
      <c r="DV16" s="141"/>
      <c r="DW16" s="141"/>
      <c r="DX16" s="141"/>
      <c r="DY16" s="141"/>
      <c r="DZ16" s="7"/>
      <c r="EA16" s="7"/>
      <c r="EB16" s="7"/>
      <c r="EC16" s="7"/>
      <c r="ED16" s="7"/>
      <c r="EE16" s="7"/>
      <c r="EF16" s="141"/>
      <c r="EG16" s="141"/>
      <c r="EH16" s="141"/>
      <c r="EI16" s="141"/>
      <c r="EJ16" s="141"/>
      <c r="EK16" s="141"/>
      <c r="EL16" s="7"/>
      <c r="EM16" s="7"/>
      <c r="EN16" s="7"/>
      <c r="EO16" s="7"/>
      <c r="EP16" s="7"/>
      <c r="EQ16" s="7"/>
      <c r="ER16" s="141"/>
      <c r="ES16" s="141"/>
      <c r="ET16" s="141"/>
      <c r="EU16" s="141"/>
      <c r="EV16" s="141"/>
      <c r="EW16" s="141"/>
      <c r="EX16" s="7"/>
      <c r="EY16" s="7"/>
      <c r="EZ16" s="7"/>
      <c r="FA16" s="7"/>
      <c r="FB16" s="7"/>
      <c r="FC16" s="7"/>
      <c r="FD16" s="141"/>
      <c r="FE16" s="141"/>
      <c r="FF16" s="141"/>
      <c r="FG16" s="141"/>
      <c r="FH16" s="141"/>
      <c r="FI16" s="141"/>
      <c r="FJ16" s="7"/>
      <c r="FK16" s="7"/>
      <c r="FL16" s="7"/>
      <c r="FM16" s="7"/>
      <c r="FN16" s="7"/>
      <c r="FO16" s="7"/>
      <c r="FP16" s="141"/>
      <c r="FQ16" s="141"/>
      <c r="FR16" s="141"/>
      <c r="FS16" s="141"/>
      <c r="FT16" s="141"/>
      <c r="FU16" s="141"/>
      <c r="FV16" s="7"/>
      <c r="FW16" s="7"/>
      <c r="FX16" s="7"/>
      <c r="FY16" s="7"/>
      <c r="FZ16" s="7"/>
      <c r="GA16" s="7"/>
      <c r="GB16" s="141"/>
      <c r="GC16" s="141"/>
      <c r="GD16" s="141"/>
      <c r="GE16" s="141"/>
      <c r="GF16" s="141"/>
      <c r="GG16" s="141"/>
      <c r="GH16" s="7"/>
      <c r="GI16" s="7"/>
      <c r="GJ16" s="7"/>
      <c r="GK16" s="7"/>
      <c r="GL16" s="7"/>
      <c r="GM16" s="7"/>
      <c r="GN16" s="141"/>
      <c r="GO16" s="141"/>
      <c r="GP16" s="141"/>
      <c r="GQ16" s="141"/>
      <c r="GR16" s="141"/>
      <c r="GS16" s="141"/>
      <c r="GT16" s="7"/>
      <c r="GU16" s="7"/>
      <c r="GV16" s="7"/>
      <c r="GW16" s="7"/>
      <c r="GX16" s="7"/>
      <c r="GY16" s="7"/>
      <c r="GZ16" s="141"/>
      <c r="HA16" s="141"/>
      <c r="HB16" s="141"/>
      <c r="HC16" s="141"/>
      <c r="HD16" s="141"/>
      <c r="HE16" s="141"/>
      <c r="HF16" s="7"/>
      <c r="HG16" s="7"/>
      <c r="HH16" s="7"/>
      <c r="HI16" s="7"/>
      <c r="HJ16" s="7"/>
      <c r="HK16" s="7"/>
      <c r="HL16" s="141"/>
      <c r="HM16" s="141"/>
      <c r="HN16" s="141"/>
      <c r="HO16" s="141"/>
      <c r="HP16" s="141"/>
      <c r="HQ16" s="141"/>
      <c r="HR16" s="7"/>
      <c r="HS16" s="7"/>
      <c r="HT16" s="7"/>
      <c r="HU16" s="7"/>
      <c r="HV16" s="7"/>
      <c r="HW16" s="7"/>
      <c r="HX16" s="141"/>
      <c r="HY16" s="141"/>
      <c r="HZ16" s="141"/>
      <c r="IA16" s="141"/>
      <c r="IB16" s="141"/>
      <c r="IC16" s="141"/>
      <c r="ID16" s="7"/>
      <c r="IE16" s="7"/>
      <c r="IF16" s="7"/>
      <c r="IG16" s="7"/>
      <c r="IH16" s="7"/>
      <c r="II16" s="7"/>
      <c r="IJ16" s="141"/>
      <c r="IK16" s="141"/>
      <c r="IL16" s="141"/>
      <c r="IM16" s="141"/>
      <c r="IN16" s="141"/>
      <c r="IO16" s="141"/>
      <c r="IP16" s="32"/>
      <c r="IQ16" s="7"/>
      <c r="IR16" s="7"/>
      <c r="IS16" s="7"/>
      <c r="IT16" s="7"/>
      <c r="IU16" s="7"/>
      <c r="IV16" s="158"/>
    </row>
    <row r="17" spans="1:256" s="1" customFormat="1" ht="12.75" customHeight="1">
      <c r="A17" s="199" t="s">
        <v>127</v>
      </c>
      <c r="B17" s="124" t="s">
        <v>145</v>
      </c>
      <c r="C17" s="132">
        <f t="shared" si="0"/>
        <v>1</v>
      </c>
      <c r="D17" s="222">
        <f t="shared" si="2"/>
        <v>0</v>
      </c>
      <c r="E17" s="141">
        <f t="shared" si="3"/>
        <v>0</v>
      </c>
      <c r="F17" s="141">
        <f t="shared" si="4"/>
        <v>1</v>
      </c>
      <c r="G17" s="141">
        <f t="shared" si="5"/>
        <v>0</v>
      </c>
      <c r="H17" s="141">
        <f t="shared" si="6"/>
        <v>0</v>
      </c>
      <c r="I17" s="223">
        <f t="shared" si="7"/>
        <v>1</v>
      </c>
      <c r="J17" s="95"/>
      <c r="K17" s="66"/>
      <c r="L17" s="66"/>
      <c r="M17" s="66"/>
      <c r="N17" s="66"/>
      <c r="O17" s="66"/>
      <c r="P17" s="127"/>
      <c r="Q17" s="127"/>
      <c r="R17" s="127"/>
      <c r="S17" s="127"/>
      <c r="T17" s="127"/>
      <c r="U17" s="127"/>
      <c r="V17" s="66"/>
      <c r="W17" s="66"/>
      <c r="X17" s="66"/>
      <c r="Y17" s="66"/>
      <c r="Z17" s="66"/>
      <c r="AA17" s="66"/>
      <c r="AB17" s="127"/>
      <c r="AC17" s="127"/>
      <c r="AD17" s="127"/>
      <c r="AE17" s="127"/>
      <c r="AF17" s="127"/>
      <c r="AG17" s="127"/>
      <c r="AH17" s="66"/>
      <c r="AI17" s="66"/>
      <c r="AJ17" s="66"/>
      <c r="AK17" s="66"/>
      <c r="AL17" s="66"/>
      <c r="AM17" s="66"/>
      <c r="AN17" s="127"/>
      <c r="AO17" s="127"/>
      <c r="AP17" s="127"/>
      <c r="AQ17" s="127"/>
      <c r="AR17" s="127"/>
      <c r="AS17" s="127"/>
      <c r="AT17" s="66"/>
      <c r="AU17" s="66"/>
      <c r="AV17" s="66"/>
      <c r="AW17" s="66"/>
      <c r="AX17" s="66"/>
      <c r="AY17" s="66">
        <v>1</v>
      </c>
      <c r="AZ17" s="127"/>
      <c r="BA17" s="127"/>
      <c r="BB17" s="127"/>
      <c r="BC17" s="127"/>
      <c r="BD17" s="141"/>
      <c r="BE17" s="141"/>
      <c r="BF17" s="7"/>
      <c r="BG17" s="7"/>
      <c r="BH17" s="7"/>
      <c r="BI17" s="7"/>
      <c r="BJ17" s="7"/>
      <c r="BK17" s="7"/>
      <c r="BL17" s="141"/>
      <c r="BM17" s="141"/>
      <c r="BN17" s="141"/>
      <c r="BO17" s="141"/>
      <c r="BP17" s="141"/>
      <c r="BQ17" s="141"/>
      <c r="BR17" s="7"/>
      <c r="BS17" s="7"/>
      <c r="BT17" s="7"/>
      <c r="BU17" s="7"/>
      <c r="BV17" s="7"/>
      <c r="BW17" s="7"/>
      <c r="BX17" s="141"/>
      <c r="BY17" s="141"/>
      <c r="BZ17" s="141"/>
      <c r="CA17" s="141"/>
      <c r="CB17" s="141"/>
      <c r="CC17" s="145"/>
      <c r="CD17" s="7"/>
      <c r="CE17" s="7"/>
      <c r="CF17" s="7"/>
      <c r="CG17" s="7"/>
      <c r="CH17" s="7"/>
      <c r="CI17" s="7"/>
      <c r="CJ17" s="141"/>
      <c r="CK17" s="141"/>
      <c r="CL17" s="141"/>
      <c r="CM17" s="141"/>
      <c r="CN17" s="141"/>
      <c r="CO17" s="141"/>
      <c r="CP17" s="7"/>
      <c r="CQ17" s="7"/>
      <c r="CR17" s="7"/>
      <c r="CS17" s="7"/>
      <c r="CT17" s="7"/>
      <c r="CU17" s="7"/>
      <c r="CV17" s="141"/>
      <c r="CW17" s="141"/>
      <c r="CX17" s="141"/>
      <c r="CY17" s="141"/>
      <c r="CZ17" s="141"/>
      <c r="DA17" s="141"/>
      <c r="DB17" s="7"/>
      <c r="DC17" s="7"/>
      <c r="DD17" s="7"/>
      <c r="DE17" s="7"/>
      <c r="DF17" s="7"/>
      <c r="DG17" s="7"/>
      <c r="DH17" s="141"/>
      <c r="DI17" s="141"/>
      <c r="DJ17" s="141"/>
      <c r="DK17" s="141"/>
      <c r="DL17" s="141"/>
      <c r="DM17" s="141"/>
      <c r="DN17" s="7"/>
      <c r="DO17" s="7"/>
      <c r="DP17" s="7"/>
      <c r="DQ17" s="7"/>
      <c r="DR17" s="7"/>
      <c r="DS17" s="7"/>
      <c r="DT17" s="141"/>
      <c r="DU17" s="141"/>
      <c r="DV17" s="141"/>
      <c r="DW17" s="141"/>
      <c r="DX17" s="141"/>
      <c r="DY17" s="141"/>
      <c r="DZ17" s="7"/>
      <c r="EA17" s="7"/>
      <c r="EB17" s="7"/>
      <c r="EC17" s="7"/>
      <c r="ED17" s="7"/>
      <c r="EE17" s="7"/>
      <c r="EF17" s="141"/>
      <c r="EG17" s="141"/>
      <c r="EH17" s="141"/>
      <c r="EI17" s="141"/>
      <c r="EJ17" s="141"/>
      <c r="EK17" s="141"/>
      <c r="EL17" s="7"/>
      <c r="EM17" s="7"/>
      <c r="EN17" s="7"/>
      <c r="EO17" s="7"/>
      <c r="EP17" s="7"/>
      <c r="EQ17" s="7"/>
      <c r="ER17" s="141"/>
      <c r="ES17" s="141"/>
      <c r="ET17" s="141"/>
      <c r="EU17" s="141"/>
      <c r="EV17" s="141"/>
      <c r="EW17" s="141"/>
      <c r="EX17" s="7"/>
      <c r="EY17" s="7"/>
      <c r="EZ17" s="7"/>
      <c r="FA17" s="7"/>
      <c r="FB17" s="7"/>
      <c r="FC17" s="7"/>
      <c r="FD17" s="141"/>
      <c r="FE17" s="141"/>
      <c r="FF17" s="141"/>
      <c r="FG17" s="141"/>
      <c r="FH17" s="141"/>
      <c r="FI17" s="141"/>
      <c r="FJ17" s="7"/>
      <c r="FK17" s="7"/>
      <c r="FL17" s="7"/>
      <c r="FM17" s="7"/>
      <c r="FN17" s="7"/>
      <c r="FO17" s="7"/>
      <c r="FP17" s="141"/>
      <c r="FQ17" s="141"/>
      <c r="FR17" s="141"/>
      <c r="FS17" s="141"/>
      <c r="FT17" s="141"/>
      <c r="FU17" s="141"/>
      <c r="FV17" s="7"/>
      <c r="FW17" s="7"/>
      <c r="FX17" s="7"/>
      <c r="FY17" s="7"/>
      <c r="FZ17" s="7"/>
      <c r="GA17" s="7"/>
      <c r="GB17" s="141"/>
      <c r="GC17" s="141"/>
      <c r="GD17" s="141"/>
      <c r="GE17" s="141"/>
      <c r="GF17" s="141"/>
      <c r="GG17" s="141"/>
      <c r="GH17" s="7"/>
      <c r="GI17" s="7"/>
      <c r="GJ17" s="7"/>
      <c r="GK17" s="7"/>
      <c r="GL17" s="7"/>
      <c r="GM17" s="7"/>
      <c r="GN17" s="141"/>
      <c r="GO17" s="141"/>
      <c r="GP17" s="141"/>
      <c r="GQ17" s="141"/>
      <c r="GR17" s="141"/>
      <c r="GS17" s="141"/>
      <c r="GT17" s="7"/>
      <c r="GU17" s="7"/>
      <c r="GV17" s="7"/>
      <c r="GW17" s="7"/>
      <c r="GX17" s="7"/>
      <c r="GY17" s="7"/>
      <c r="GZ17" s="141"/>
      <c r="HA17" s="141"/>
      <c r="HB17" s="141"/>
      <c r="HC17" s="141"/>
      <c r="HD17" s="141"/>
      <c r="HE17" s="141"/>
      <c r="HF17" s="7"/>
      <c r="HG17" s="7"/>
      <c r="HH17" s="7"/>
      <c r="HI17" s="7"/>
      <c r="HJ17" s="7"/>
      <c r="HK17" s="7"/>
      <c r="HL17" s="141"/>
      <c r="HM17" s="141"/>
      <c r="HN17" s="141"/>
      <c r="HO17" s="141"/>
      <c r="HP17" s="141"/>
      <c r="HQ17" s="141"/>
      <c r="HR17" s="7"/>
      <c r="HS17" s="7"/>
      <c r="HT17" s="7"/>
      <c r="HU17" s="7"/>
      <c r="HV17" s="7"/>
      <c r="HW17" s="7"/>
      <c r="HX17" s="141"/>
      <c r="HY17" s="141"/>
      <c r="HZ17" s="141"/>
      <c r="IA17" s="141"/>
      <c r="IB17" s="141"/>
      <c r="IC17" s="141"/>
      <c r="ID17" s="7"/>
      <c r="IE17" s="7"/>
      <c r="IF17" s="7"/>
      <c r="IG17" s="7"/>
      <c r="IH17" s="7"/>
      <c r="II17" s="7"/>
      <c r="IJ17" s="141"/>
      <c r="IK17" s="141"/>
      <c r="IL17" s="141"/>
      <c r="IM17" s="141"/>
      <c r="IN17" s="141"/>
      <c r="IO17" s="141"/>
      <c r="IP17" s="32"/>
      <c r="IQ17" s="7"/>
      <c r="IR17" s="7"/>
      <c r="IS17" s="7"/>
      <c r="IT17" s="7"/>
      <c r="IU17" s="7"/>
      <c r="IV17" s="158"/>
    </row>
    <row r="18" spans="1:256" s="1" customFormat="1" ht="12.75" customHeight="1">
      <c r="A18" s="199" t="s">
        <v>128</v>
      </c>
      <c r="B18" s="124" t="s">
        <v>146</v>
      </c>
      <c r="C18" s="132">
        <f t="shared" si="0"/>
        <v>1</v>
      </c>
      <c r="D18" s="222">
        <f t="shared" si="2"/>
        <v>1</v>
      </c>
      <c r="E18" s="141">
        <f t="shared" si="3"/>
        <v>0</v>
      </c>
      <c r="F18" s="141">
        <f t="shared" si="4"/>
        <v>0</v>
      </c>
      <c r="G18" s="141">
        <f t="shared" si="5"/>
        <v>0</v>
      </c>
      <c r="H18" s="141">
        <f t="shared" si="6"/>
        <v>0</v>
      </c>
      <c r="I18" s="223">
        <f t="shared" si="7"/>
        <v>0</v>
      </c>
      <c r="J18" s="95"/>
      <c r="K18" s="66"/>
      <c r="L18" s="66"/>
      <c r="M18" s="66"/>
      <c r="N18" s="66"/>
      <c r="O18" s="66"/>
      <c r="P18" s="127"/>
      <c r="Q18" s="127"/>
      <c r="R18" s="127"/>
      <c r="S18" s="127"/>
      <c r="T18" s="127"/>
      <c r="U18" s="127"/>
      <c r="V18" s="66"/>
      <c r="W18" s="66"/>
      <c r="X18" s="66"/>
      <c r="Y18" s="66"/>
      <c r="Z18" s="66"/>
      <c r="AA18" s="66"/>
      <c r="AB18" s="127"/>
      <c r="AC18" s="127"/>
      <c r="AD18" s="127"/>
      <c r="AE18" s="127"/>
      <c r="AF18" s="127"/>
      <c r="AG18" s="127"/>
      <c r="AH18" s="66"/>
      <c r="AI18" s="66"/>
      <c r="AJ18" s="66"/>
      <c r="AK18" s="66"/>
      <c r="AL18" s="66"/>
      <c r="AM18" s="66"/>
      <c r="AN18" s="127"/>
      <c r="AO18" s="127"/>
      <c r="AP18" s="127"/>
      <c r="AQ18" s="127"/>
      <c r="AR18" s="127"/>
      <c r="AS18" s="127"/>
      <c r="AT18" s="66"/>
      <c r="AU18" s="66"/>
      <c r="AV18" s="66"/>
      <c r="AW18" s="66"/>
      <c r="AX18" s="66"/>
      <c r="AY18" s="66"/>
      <c r="AZ18" s="127"/>
      <c r="BA18" s="127"/>
      <c r="BB18" s="127"/>
      <c r="BC18" s="127"/>
      <c r="BD18" s="141"/>
      <c r="BE18" s="141"/>
      <c r="BF18" s="7"/>
      <c r="BG18" s="7"/>
      <c r="BH18" s="7"/>
      <c r="BI18" s="7"/>
      <c r="BJ18" s="7"/>
      <c r="BK18" s="7"/>
      <c r="BL18" s="141"/>
      <c r="BM18" s="141"/>
      <c r="BN18" s="141"/>
      <c r="BO18" s="141"/>
      <c r="BP18" s="141"/>
      <c r="BQ18" s="141"/>
      <c r="BR18" s="7">
        <v>1</v>
      </c>
      <c r="BS18" s="7"/>
      <c r="BT18" s="7"/>
      <c r="BU18" s="7"/>
      <c r="BV18" s="7"/>
      <c r="BW18" s="7"/>
      <c r="BX18" s="141"/>
      <c r="BY18" s="141"/>
      <c r="BZ18" s="141"/>
      <c r="CA18" s="141"/>
      <c r="CB18" s="141"/>
      <c r="CC18" s="145"/>
      <c r="CD18" s="7"/>
      <c r="CE18" s="7"/>
      <c r="CF18" s="7"/>
      <c r="CG18" s="7"/>
      <c r="CH18" s="7"/>
      <c r="CI18" s="7"/>
      <c r="CJ18" s="141"/>
      <c r="CK18" s="141"/>
      <c r="CL18" s="141"/>
      <c r="CM18" s="141"/>
      <c r="CN18" s="141"/>
      <c r="CO18" s="141"/>
      <c r="CP18" s="7"/>
      <c r="CQ18" s="7"/>
      <c r="CR18" s="7"/>
      <c r="CS18" s="7"/>
      <c r="CT18" s="7"/>
      <c r="CU18" s="7"/>
      <c r="CV18" s="141"/>
      <c r="CW18" s="141"/>
      <c r="CX18" s="141"/>
      <c r="CY18" s="141"/>
      <c r="CZ18" s="141"/>
      <c r="DA18" s="141"/>
      <c r="DB18" s="7"/>
      <c r="DC18" s="7"/>
      <c r="DD18" s="7"/>
      <c r="DE18" s="7"/>
      <c r="DF18" s="7"/>
      <c r="DG18" s="7"/>
      <c r="DH18" s="141"/>
      <c r="DI18" s="141"/>
      <c r="DJ18" s="141"/>
      <c r="DK18" s="141"/>
      <c r="DL18" s="141"/>
      <c r="DM18" s="141"/>
      <c r="DN18" s="7"/>
      <c r="DO18" s="7"/>
      <c r="DP18" s="7"/>
      <c r="DQ18" s="7"/>
      <c r="DR18" s="7"/>
      <c r="DS18" s="7"/>
      <c r="DT18" s="141"/>
      <c r="DU18" s="141"/>
      <c r="DV18" s="141"/>
      <c r="DW18" s="141"/>
      <c r="DX18" s="141"/>
      <c r="DY18" s="141"/>
      <c r="DZ18" s="7"/>
      <c r="EA18" s="7"/>
      <c r="EB18" s="7"/>
      <c r="EC18" s="7"/>
      <c r="ED18" s="7"/>
      <c r="EE18" s="7"/>
      <c r="EF18" s="141"/>
      <c r="EG18" s="141"/>
      <c r="EH18" s="141"/>
      <c r="EI18" s="141"/>
      <c r="EJ18" s="141"/>
      <c r="EK18" s="141"/>
      <c r="EL18" s="7"/>
      <c r="EM18" s="7"/>
      <c r="EN18" s="7"/>
      <c r="EO18" s="7"/>
      <c r="EP18" s="7"/>
      <c r="EQ18" s="7"/>
      <c r="ER18" s="141"/>
      <c r="ES18" s="141"/>
      <c r="ET18" s="141"/>
      <c r="EU18" s="141"/>
      <c r="EV18" s="141"/>
      <c r="EW18" s="141"/>
      <c r="EX18" s="7"/>
      <c r="EY18" s="7"/>
      <c r="EZ18" s="7"/>
      <c r="FA18" s="7"/>
      <c r="FB18" s="7"/>
      <c r="FC18" s="7"/>
      <c r="FD18" s="141"/>
      <c r="FE18" s="141"/>
      <c r="FF18" s="141"/>
      <c r="FG18" s="141"/>
      <c r="FH18" s="141"/>
      <c r="FI18" s="141"/>
      <c r="FJ18" s="7"/>
      <c r="FK18" s="7"/>
      <c r="FL18" s="7"/>
      <c r="FM18" s="7"/>
      <c r="FN18" s="7"/>
      <c r="FO18" s="7"/>
      <c r="FP18" s="141"/>
      <c r="FQ18" s="141"/>
      <c r="FR18" s="141"/>
      <c r="FS18" s="141"/>
      <c r="FT18" s="141"/>
      <c r="FU18" s="141"/>
      <c r="FV18" s="7"/>
      <c r="FW18" s="7"/>
      <c r="FX18" s="7"/>
      <c r="FY18" s="7"/>
      <c r="FZ18" s="7"/>
      <c r="GA18" s="7"/>
      <c r="GB18" s="141"/>
      <c r="GC18" s="141"/>
      <c r="GD18" s="141"/>
      <c r="GE18" s="141"/>
      <c r="GF18" s="141"/>
      <c r="GG18" s="141"/>
      <c r="GH18" s="7"/>
      <c r="GI18" s="7"/>
      <c r="GJ18" s="7"/>
      <c r="GK18" s="7"/>
      <c r="GL18" s="7"/>
      <c r="GM18" s="7"/>
      <c r="GN18" s="141"/>
      <c r="GO18" s="141"/>
      <c r="GP18" s="141"/>
      <c r="GQ18" s="141"/>
      <c r="GR18" s="141"/>
      <c r="GS18" s="141"/>
      <c r="GT18" s="7"/>
      <c r="GU18" s="7"/>
      <c r="GV18" s="7"/>
      <c r="GW18" s="7"/>
      <c r="GX18" s="7"/>
      <c r="GY18" s="7"/>
      <c r="GZ18" s="141"/>
      <c r="HA18" s="141"/>
      <c r="HB18" s="141"/>
      <c r="HC18" s="141"/>
      <c r="HD18" s="141"/>
      <c r="HE18" s="141"/>
      <c r="HF18" s="7"/>
      <c r="HG18" s="7"/>
      <c r="HH18" s="7"/>
      <c r="HI18" s="7"/>
      <c r="HJ18" s="7"/>
      <c r="HK18" s="7"/>
      <c r="HL18" s="141"/>
      <c r="HM18" s="141"/>
      <c r="HN18" s="141"/>
      <c r="HO18" s="141"/>
      <c r="HP18" s="141"/>
      <c r="HQ18" s="141"/>
      <c r="HR18" s="7"/>
      <c r="HS18" s="7"/>
      <c r="HT18" s="7"/>
      <c r="HU18" s="7"/>
      <c r="HV18" s="7"/>
      <c r="HW18" s="7"/>
      <c r="HX18" s="141"/>
      <c r="HY18" s="141"/>
      <c r="HZ18" s="141"/>
      <c r="IA18" s="141"/>
      <c r="IB18" s="141"/>
      <c r="IC18" s="141"/>
      <c r="ID18" s="7"/>
      <c r="IE18" s="7"/>
      <c r="IF18" s="7"/>
      <c r="IG18" s="7"/>
      <c r="IH18" s="7"/>
      <c r="II18" s="7"/>
      <c r="IJ18" s="141"/>
      <c r="IK18" s="141"/>
      <c r="IL18" s="141"/>
      <c r="IM18" s="141"/>
      <c r="IN18" s="141"/>
      <c r="IO18" s="141"/>
      <c r="IP18" s="32"/>
      <c r="IQ18" s="7"/>
      <c r="IR18" s="7"/>
      <c r="IS18" s="7"/>
      <c r="IT18" s="7"/>
      <c r="IU18" s="7"/>
      <c r="IV18" s="158"/>
    </row>
    <row r="19" spans="1:256" s="1" customFormat="1" ht="12.75" customHeight="1">
      <c r="A19" s="199" t="s">
        <v>183</v>
      </c>
      <c r="B19" s="124" t="s">
        <v>147</v>
      </c>
      <c r="C19" s="132">
        <f t="shared" si="0"/>
        <v>0</v>
      </c>
      <c r="D19" s="222">
        <f t="shared" si="2"/>
        <v>0</v>
      </c>
      <c r="E19" s="141">
        <f t="shared" si="3"/>
        <v>0</v>
      </c>
      <c r="F19" s="141">
        <f t="shared" si="4"/>
        <v>0</v>
      </c>
      <c r="G19" s="141">
        <f t="shared" si="5"/>
        <v>0</v>
      </c>
      <c r="H19" s="141">
        <f t="shared" si="6"/>
        <v>0</v>
      </c>
      <c r="I19" s="223">
        <f t="shared" si="7"/>
        <v>0</v>
      </c>
      <c r="J19" s="95"/>
      <c r="K19" s="66"/>
      <c r="L19" s="66"/>
      <c r="M19" s="66"/>
      <c r="N19" s="66"/>
      <c r="O19" s="66"/>
      <c r="P19" s="127"/>
      <c r="Q19" s="127"/>
      <c r="R19" s="127"/>
      <c r="S19" s="127"/>
      <c r="T19" s="127"/>
      <c r="U19" s="127"/>
      <c r="V19" s="66"/>
      <c r="W19" s="66"/>
      <c r="X19" s="66"/>
      <c r="Y19" s="66"/>
      <c r="Z19" s="66"/>
      <c r="AA19" s="66"/>
      <c r="AB19" s="127"/>
      <c r="AC19" s="127"/>
      <c r="AD19" s="127"/>
      <c r="AE19" s="127"/>
      <c r="AF19" s="127"/>
      <c r="AG19" s="127"/>
      <c r="AH19" s="66"/>
      <c r="AI19" s="66"/>
      <c r="AJ19" s="66"/>
      <c r="AK19" s="66"/>
      <c r="AL19" s="66"/>
      <c r="AM19" s="66"/>
      <c r="AN19" s="127"/>
      <c r="AO19" s="127"/>
      <c r="AP19" s="127"/>
      <c r="AQ19" s="127"/>
      <c r="AR19" s="127"/>
      <c r="AS19" s="127"/>
      <c r="AT19" s="66"/>
      <c r="AU19" s="66"/>
      <c r="AV19" s="66"/>
      <c r="AW19" s="66"/>
      <c r="AX19" s="66"/>
      <c r="AY19" s="66"/>
      <c r="AZ19" s="127"/>
      <c r="BA19" s="127"/>
      <c r="BB19" s="127"/>
      <c r="BC19" s="127"/>
      <c r="BD19" s="141"/>
      <c r="BE19" s="141"/>
      <c r="BF19" s="7"/>
      <c r="BG19" s="7"/>
      <c r="BH19" s="7"/>
      <c r="BI19" s="7"/>
      <c r="BJ19" s="7"/>
      <c r="BK19" s="7"/>
      <c r="BL19" s="141"/>
      <c r="BM19" s="141"/>
      <c r="BN19" s="141"/>
      <c r="BO19" s="141"/>
      <c r="BP19" s="141"/>
      <c r="BQ19" s="141"/>
      <c r="BR19" s="7"/>
      <c r="BS19" s="7"/>
      <c r="BT19" s="7"/>
      <c r="BU19" s="7"/>
      <c r="BV19" s="7"/>
      <c r="BW19" s="7"/>
      <c r="BX19" s="141"/>
      <c r="BY19" s="141"/>
      <c r="BZ19" s="141"/>
      <c r="CA19" s="141"/>
      <c r="CB19" s="141"/>
      <c r="CC19" s="145"/>
      <c r="CD19" s="7"/>
      <c r="CE19" s="7"/>
      <c r="CF19" s="7"/>
      <c r="CG19" s="7"/>
      <c r="CH19" s="7"/>
      <c r="CI19" s="7"/>
      <c r="CJ19" s="141"/>
      <c r="CK19" s="141"/>
      <c r="CL19" s="141"/>
      <c r="CM19" s="141"/>
      <c r="CN19" s="141"/>
      <c r="CO19" s="141"/>
      <c r="CP19" s="7"/>
      <c r="CQ19" s="7"/>
      <c r="CR19" s="7"/>
      <c r="CS19" s="7"/>
      <c r="CT19" s="7"/>
      <c r="CU19" s="7"/>
      <c r="CV19" s="141"/>
      <c r="CW19" s="141"/>
      <c r="CX19" s="141"/>
      <c r="CY19" s="141"/>
      <c r="CZ19" s="141"/>
      <c r="DA19" s="141"/>
      <c r="DB19" s="7"/>
      <c r="DC19" s="7"/>
      <c r="DD19" s="7"/>
      <c r="DE19" s="7"/>
      <c r="DF19" s="7"/>
      <c r="DG19" s="7"/>
      <c r="DH19" s="141"/>
      <c r="DI19" s="141"/>
      <c r="DJ19" s="141"/>
      <c r="DK19" s="141"/>
      <c r="DL19" s="141"/>
      <c r="DM19" s="141"/>
      <c r="DN19" s="7"/>
      <c r="DO19" s="7"/>
      <c r="DP19" s="7"/>
      <c r="DQ19" s="7"/>
      <c r="DR19" s="7"/>
      <c r="DS19" s="7"/>
      <c r="DT19" s="141"/>
      <c r="DU19" s="141"/>
      <c r="DV19" s="141"/>
      <c r="DW19" s="141"/>
      <c r="DX19" s="141"/>
      <c r="DY19" s="141"/>
      <c r="DZ19" s="7"/>
      <c r="EA19" s="7"/>
      <c r="EB19" s="7"/>
      <c r="EC19" s="7"/>
      <c r="ED19" s="7"/>
      <c r="EE19" s="7"/>
      <c r="EF19" s="141"/>
      <c r="EG19" s="141"/>
      <c r="EH19" s="141"/>
      <c r="EI19" s="141"/>
      <c r="EJ19" s="141"/>
      <c r="EK19" s="141"/>
      <c r="EL19" s="7"/>
      <c r="EM19" s="7"/>
      <c r="EN19" s="7"/>
      <c r="EO19" s="7"/>
      <c r="EP19" s="7"/>
      <c r="EQ19" s="7"/>
      <c r="ER19" s="141"/>
      <c r="ES19" s="141"/>
      <c r="ET19" s="141"/>
      <c r="EU19" s="141"/>
      <c r="EV19" s="141"/>
      <c r="EW19" s="141"/>
      <c r="EX19" s="7"/>
      <c r="EY19" s="7"/>
      <c r="EZ19" s="7"/>
      <c r="FA19" s="7"/>
      <c r="FB19" s="7"/>
      <c r="FC19" s="7"/>
      <c r="FD19" s="141"/>
      <c r="FE19" s="141"/>
      <c r="FF19" s="141"/>
      <c r="FG19" s="141"/>
      <c r="FH19" s="141"/>
      <c r="FI19" s="141"/>
      <c r="FJ19" s="7"/>
      <c r="FK19" s="7"/>
      <c r="FL19" s="7"/>
      <c r="FM19" s="7"/>
      <c r="FN19" s="7"/>
      <c r="FO19" s="7"/>
      <c r="FP19" s="141"/>
      <c r="FQ19" s="141"/>
      <c r="FR19" s="141"/>
      <c r="FS19" s="141"/>
      <c r="FT19" s="141"/>
      <c r="FU19" s="141"/>
      <c r="FV19" s="7"/>
      <c r="FW19" s="7"/>
      <c r="FX19" s="7"/>
      <c r="FY19" s="7"/>
      <c r="FZ19" s="7"/>
      <c r="GA19" s="7"/>
      <c r="GB19" s="141"/>
      <c r="GC19" s="141"/>
      <c r="GD19" s="141"/>
      <c r="GE19" s="141"/>
      <c r="GF19" s="141"/>
      <c r="GG19" s="141"/>
      <c r="GH19" s="7"/>
      <c r="GI19" s="7"/>
      <c r="GJ19" s="7"/>
      <c r="GK19" s="7"/>
      <c r="GL19" s="7"/>
      <c r="GM19" s="7"/>
      <c r="GN19" s="141"/>
      <c r="GO19" s="141"/>
      <c r="GP19" s="141"/>
      <c r="GQ19" s="141"/>
      <c r="GR19" s="141"/>
      <c r="GS19" s="141"/>
      <c r="GT19" s="7"/>
      <c r="GU19" s="7"/>
      <c r="GV19" s="7"/>
      <c r="GW19" s="7"/>
      <c r="GX19" s="7"/>
      <c r="GY19" s="7"/>
      <c r="GZ19" s="141"/>
      <c r="HA19" s="141"/>
      <c r="HB19" s="141"/>
      <c r="HC19" s="141"/>
      <c r="HD19" s="141"/>
      <c r="HE19" s="141"/>
      <c r="HF19" s="7"/>
      <c r="HG19" s="7"/>
      <c r="HH19" s="7"/>
      <c r="HI19" s="7"/>
      <c r="HJ19" s="7"/>
      <c r="HK19" s="7"/>
      <c r="HL19" s="141"/>
      <c r="HM19" s="141"/>
      <c r="HN19" s="141"/>
      <c r="HO19" s="141"/>
      <c r="HP19" s="141"/>
      <c r="HQ19" s="141"/>
      <c r="HR19" s="7"/>
      <c r="HS19" s="7"/>
      <c r="HT19" s="7"/>
      <c r="HU19" s="7"/>
      <c r="HV19" s="7"/>
      <c r="HW19" s="7"/>
      <c r="HX19" s="141"/>
      <c r="HY19" s="141"/>
      <c r="HZ19" s="141"/>
      <c r="IA19" s="141"/>
      <c r="IB19" s="141"/>
      <c r="IC19" s="141"/>
      <c r="ID19" s="7"/>
      <c r="IE19" s="7"/>
      <c r="IF19" s="7"/>
      <c r="IG19" s="7"/>
      <c r="IH19" s="7"/>
      <c r="II19" s="7"/>
      <c r="IJ19" s="141"/>
      <c r="IK19" s="141"/>
      <c r="IL19" s="141"/>
      <c r="IM19" s="141"/>
      <c r="IN19" s="141"/>
      <c r="IO19" s="141"/>
      <c r="IP19" s="32"/>
      <c r="IQ19" s="7"/>
      <c r="IR19" s="7"/>
      <c r="IS19" s="7"/>
      <c r="IT19" s="7"/>
      <c r="IU19" s="7"/>
      <c r="IV19" s="158"/>
    </row>
    <row r="20" spans="1:256" s="1" customFormat="1" ht="12.75" customHeight="1" hidden="1">
      <c r="A20" s="199"/>
      <c r="B20" s="124"/>
      <c r="C20" s="132">
        <f t="shared" si="0"/>
        <v>0</v>
      </c>
      <c r="D20" s="222">
        <f aca="true" t="shared" si="8" ref="D20:I20">J20+P20+V20+AB20+AH20+AN20+AT20+AZ20+BF20+BL20+BR20+BX20+CD20+CJ20+CP20+CV20+DB20+DH20+DN20+DT20+DZ20+EF20+EL20+ER20+EX20+FD20+FJ20+FP20+FV20+GB20+GH20+GN20+GT20+GZ20+HF20+HL20+HR20+HX20+ID20+IJ20+J89+P89+V89+AB89+AH89+AN89</f>
        <v>0</v>
      </c>
      <c r="E20" s="141">
        <f t="shared" si="8"/>
        <v>0</v>
      </c>
      <c r="F20" s="141">
        <f t="shared" si="8"/>
        <v>0</v>
      </c>
      <c r="G20" s="141">
        <f t="shared" si="8"/>
        <v>0</v>
      </c>
      <c r="H20" s="141">
        <f t="shared" si="8"/>
        <v>0</v>
      </c>
      <c r="I20" s="223">
        <f t="shared" si="8"/>
        <v>0</v>
      </c>
      <c r="J20" s="95"/>
      <c r="K20" s="66"/>
      <c r="L20" s="66"/>
      <c r="M20" s="66"/>
      <c r="N20" s="66"/>
      <c r="O20" s="66"/>
      <c r="P20" s="127"/>
      <c r="Q20" s="127"/>
      <c r="R20" s="127"/>
      <c r="S20" s="127"/>
      <c r="T20" s="127"/>
      <c r="U20" s="127"/>
      <c r="V20" s="66"/>
      <c r="W20" s="66"/>
      <c r="X20" s="66"/>
      <c r="Y20" s="66"/>
      <c r="Z20" s="66"/>
      <c r="AA20" s="66"/>
      <c r="AB20" s="127"/>
      <c r="AC20" s="127"/>
      <c r="AD20" s="127"/>
      <c r="AE20" s="127"/>
      <c r="AF20" s="127"/>
      <c r="AG20" s="127"/>
      <c r="AH20" s="66"/>
      <c r="AI20" s="66"/>
      <c r="AJ20" s="66"/>
      <c r="AK20" s="66"/>
      <c r="AL20" s="66"/>
      <c r="AM20" s="66"/>
      <c r="AN20" s="127"/>
      <c r="AO20" s="127"/>
      <c r="AP20" s="127"/>
      <c r="AQ20" s="127"/>
      <c r="AR20" s="127"/>
      <c r="AS20" s="127"/>
      <c r="AT20" s="66"/>
      <c r="AU20" s="66"/>
      <c r="AV20" s="66"/>
      <c r="AW20" s="66"/>
      <c r="AX20" s="66"/>
      <c r="AY20" s="66"/>
      <c r="AZ20" s="127"/>
      <c r="BA20" s="127"/>
      <c r="BB20" s="127"/>
      <c r="BC20" s="127"/>
      <c r="BD20" s="141"/>
      <c r="BE20" s="141"/>
      <c r="BF20" s="7"/>
      <c r="BG20" s="7"/>
      <c r="BH20" s="7"/>
      <c r="BI20" s="7"/>
      <c r="BJ20" s="7"/>
      <c r="BK20" s="7"/>
      <c r="BL20" s="141"/>
      <c r="BM20" s="141"/>
      <c r="BN20" s="141"/>
      <c r="BO20" s="141"/>
      <c r="BP20" s="141"/>
      <c r="BQ20" s="141"/>
      <c r="BR20" s="7"/>
      <c r="BS20" s="7"/>
      <c r="BT20" s="7"/>
      <c r="BU20" s="7"/>
      <c r="BV20" s="7"/>
      <c r="BW20" s="7"/>
      <c r="BX20" s="141"/>
      <c r="BY20" s="141"/>
      <c r="BZ20" s="141"/>
      <c r="CA20" s="141"/>
      <c r="CB20" s="141"/>
      <c r="CC20" s="145"/>
      <c r="CD20" s="7"/>
      <c r="CE20" s="7"/>
      <c r="CF20" s="7"/>
      <c r="CG20" s="7"/>
      <c r="CH20" s="7"/>
      <c r="CI20" s="7"/>
      <c r="CJ20" s="141"/>
      <c r="CK20" s="141"/>
      <c r="CL20" s="141"/>
      <c r="CM20" s="141"/>
      <c r="CN20" s="141"/>
      <c r="CO20" s="141"/>
      <c r="CP20" s="7"/>
      <c r="CQ20" s="7"/>
      <c r="CR20" s="7"/>
      <c r="CS20" s="7"/>
      <c r="CT20" s="7"/>
      <c r="CU20" s="7"/>
      <c r="CV20" s="141"/>
      <c r="CW20" s="141"/>
      <c r="CX20" s="141"/>
      <c r="CY20" s="141"/>
      <c r="CZ20" s="141"/>
      <c r="DA20" s="141"/>
      <c r="DB20" s="7"/>
      <c r="DC20" s="7"/>
      <c r="DD20" s="7"/>
      <c r="DE20" s="7"/>
      <c r="DF20" s="7"/>
      <c r="DG20" s="7"/>
      <c r="DH20" s="141"/>
      <c r="DI20" s="141"/>
      <c r="DJ20" s="141"/>
      <c r="DK20" s="141"/>
      <c r="DL20" s="141"/>
      <c r="DM20" s="141"/>
      <c r="DN20" s="7"/>
      <c r="DO20" s="7"/>
      <c r="DP20" s="7"/>
      <c r="DQ20" s="7"/>
      <c r="DR20" s="7"/>
      <c r="DS20" s="7"/>
      <c r="DT20" s="141"/>
      <c r="DU20" s="141"/>
      <c r="DV20" s="141"/>
      <c r="DW20" s="141"/>
      <c r="DX20" s="141"/>
      <c r="DY20" s="141"/>
      <c r="DZ20" s="7"/>
      <c r="EA20" s="7"/>
      <c r="EB20" s="7"/>
      <c r="EC20" s="7"/>
      <c r="ED20" s="7"/>
      <c r="EE20" s="7"/>
      <c r="EF20" s="141"/>
      <c r="EG20" s="141"/>
      <c r="EH20" s="141"/>
      <c r="EI20" s="141"/>
      <c r="EJ20" s="141"/>
      <c r="EK20" s="141"/>
      <c r="EL20" s="7"/>
      <c r="EM20" s="7"/>
      <c r="EN20" s="7"/>
      <c r="EO20" s="7"/>
      <c r="EP20" s="7"/>
      <c r="EQ20" s="7"/>
      <c r="ER20" s="141"/>
      <c r="ES20" s="141"/>
      <c r="ET20" s="141"/>
      <c r="EU20" s="141"/>
      <c r="EV20" s="141"/>
      <c r="EW20" s="141"/>
      <c r="EX20" s="7"/>
      <c r="EY20" s="7"/>
      <c r="EZ20" s="7"/>
      <c r="FA20" s="7"/>
      <c r="FB20" s="7"/>
      <c r="FC20" s="7"/>
      <c r="FD20" s="141"/>
      <c r="FE20" s="141"/>
      <c r="FF20" s="141"/>
      <c r="FG20" s="141"/>
      <c r="FH20" s="141"/>
      <c r="FI20" s="141"/>
      <c r="FJ20" s="7"/>
      <c r="FK20" s="7"/>
      <c r="FL20" s="7"/>
      <c r="FM20" s="7"/>
      <c r="FN20" s="7"/>
      <c r="FO20" s="7"/>
      <c r="FP20" s="141"/>
      <c r="FQ20" s="141"/>
      <c r="FR20" s="141"/>
      <c r="FS20" s="141"/>
      <c r="FT20" s="141"/>
      <c r="FU20" s="141"/>
      <c r="FV20" s="7"/>
      <c r="FW20" s="7"/>
      <c r="FX20" s="7"/>
      <c r="FY20" s="7"/>
      <c r="FZ20" s="7"/>
      <c r="GA20" s="7"/>
      <c r="GB20" s="141"/>
      <c r="GC20" s="141"/>
      <c r="GD20" s="141"/>
      <c r="GE20" s="141"/>
      <c r="GF20" s="141"/>
      <c r="GG20" s="141"/>
      <c r="GH20" s="7"/>
      <c r="GI20" s="7"/>
      <c r="GJ20" s="7"/>
      <c r="GK20" s="7"/>
      <c r="GL20" s="7"/>
      <c r="GM20" s="7"/>
      <c r="GN20" s="141"/>
      <c r="GO20" s="141"/>
      <c r="GP20" s="141"/>
      <c r="GQ20" s="141"/>
      <c r="GR20" s="141"/>
      <c r="GS20" s="141"/>
      <c r="GT20" s="7"/>
      <c r="GU20" s="7"/>
      <c r="GV20" s="7"/>
      <c r="GW20" s="7"/>
      <c r="GX20" s="7"/>
      <c r="GY20" s="7"/>
      <c r="GZ20" s="141"/>
      <c r="HA20" s="141"/>
      <c r="HB20" s="141"/>
      <c r="HC20" s="141"/>
      <c r="HD20" s="141"/>
      <c r="HE20" s="141"/>
      <c r="HF20" s="7"/>
      <c r="HG20" s="7"/>
      <c r="HH20" s="7"/>
      <c r="HI20" s="7"/>
      <c r="HJ20" s="7"/>
      <c r="HK20" s="7"/>
      <c r="HL20" s="141"/>
      <c r="HM20" s="141"/>
      <c r="HN20" s="141"/>
      <c r="HO20" s="141"/>
      <c r="HP20" s="141"/>
      <c r="HQ20" s="141"/>
      <c r="HR20" s="7"/>
      <c r="HS20" s="7"/>
      <c r="HT20" s="7"/>
      <c r="HU20" s="7"/>
      <c r="HV20" s="7"/>
      <c r="HW20" s="7"/>
      <c r="HX20" s="141"/>
      <c r="HY20" s="141"/>
      <c r="HZ20" s="141"/>
      <c r="IA20" s="141"/>
      <c r="IB20" s="141"/>
      <c r="IC20" s="141"/>
      <c r="ID20" s="7"/>
      <c r="IE20" s="7"/>
      <c r="IF20" s="7"/>
      <c r="IG20" s="7"/>
      <c r="IH20" s="7"/>
      <c r="II20" s="7"/>
      <c r="IJ20" s="141"/>
      <c r="IK20" s="141"/>
      <c r="IL20" s="141"/>
      <c r="IM20" s="141"/>
      <c r="IN20" s="141"/>
      <c r="IO20" s="141"/>
      <c r="IP20" s="32"/>
      <c r="IQ20" s="7"/>
      <c r="IR20" s="7"/>
      <c r="IS20" s="7"/>
      <c r="IT20" s="7"/>
      <c r="IU20" s="7"/>
      <c r="IV20" s="158"/>
    </row>
    <row r="21" spans="1:256" s="1" customFormat="1" ht="12.75" customHeight="1" hidden="1">
      <c r="A21" s="199"/>
      <c r="B21" s="124"/>
      <c r="C21" s="132">
        <f t="shared" si="0"/>
        <v>0</v>
      </c>
      <c r="D21" s="222">
        <f aca="true" t="shared" si="9" ref="D21:I21">J21+P21+V21+AB21+AH21+AN21+AT21+AZ21+BF21+BL21+BR21+BX21+CD21+CJ21+CP21+CV21+DB21+DH21+DN21+DT21+DZ21+EF21+EL21+ER21+EX21+FD21+FJ21+FP21+FV21+GB21+GH21+GN21+GT21+GZ21+HF21+HL21+HR21+HX21+ID21+IJ21+J90+P90+V90+AB90+AH90+AN90</f>
        <v>0</v>
      </c>
      <c r="E21" s="141">
        <f t="shared" si="9"/>
        <v>0</v>
      </c>
      <c r="F21" s="141">
        <f t="shared" si="9"/>
        <v>0</v>
      </c>
      <c r="G21" s="141">
        <f t="shared" si="9"/>
        <v>0</v>
      </c>
      <c r="H21" s="141">
        <f t="shared" si="9"/>
        <v>0</v>
      </c>
      <c r="I21" s="223">
        <f t="shared" si="9"/>
        <v>0</v>
      </c>
      <c r="J21" s="95"/>
      <c r="K21" s="66"/>
      <c r="L21" s="66"/>
      <c r="M21" s="66"/>
      <c r="N21" s="66"/>
      <c r="O21" s="66"/>
      <c r="P21" s="127"/>
      <c r="Q21" s="127"/>
      <c r="R21" s="127"/>
      <c r="S21" s="127"/>
      <c r="T21" s="127"/>
      <c r="U21" s="127"/>
      <c r="V21" s="66"/>
      <c r="W21" s="66"/>
      <c r="X21" s="66"/>
      <c r="Y21" s="66"/>
      <c r="Z21" s="66"/>
      <c r="AA21" s="66"/>
      <c r="AB21" s="127"/>
      <c r="AC21" s="127"/>
      <c r="AD21" s="127"/>
      <c r="AE21" s="127"/>
      <c r="AF21" s="127"/>
      <c r="AG21" s="127"/>
      <c r="AH21" s="66"/>
      <c r="AI21" s="66"/>
      <c r="AJ21" s="66"/>
      <c r="AK21" s="66"/>
      <c r="AL21" s="66"/>
      <c r="AM21" s="66"/>
      <c r="AN21" s="127"/>
      <c r="AO21" s="127"/>
      <c r="AP21" s="127"/>
      <c r="AQ21" s="127"/>
      <c r="AR21" s="127"/>
      <c r="AS21" s="127"/>
      <c r="AT21" s="66"/>
      <c r="AU21" s="66"/>
      <c r="AV21" s="66"/>
      <c r="AW21" s="66"/>
      <c r="AX21" s="66"/>
      <c r="AY21" s="66"/>
      <c r="AZ21" s="127"/>
      <c r="BA21" s="127"/>
      <c r="BB21" s="127"/>
      <c r="BC21" s="127"/>
      <c r="BD21" s="141"/>
      <c r="BE21" s="141"/>
      <c r="BF21" s="7"/>
      <c r="BG21" s="7"/>
      <c r="BH21" s="7"/>
      <c r="BI21" s="7"/>
      <c r="BJ21" s="7"/>
      <c r="BK21" s="7"/>
      <c r="BL21" s="141"/>
      <c r="BM21" s="141"/>
      <c r="BN21" s="141"/>
      <c r="BO21" s="141"/>
      <c r="BP21" s="141"/>
      <c r="BQ21" s="141"/>
      <c r="BR21" s="7"/>
      <c r="BS21" s="7"/>
      <c r="BT21" s="7"/>
      <c r="BU21" s="7"/>
      <c r="BV21" s="7"/>
      <c r="BW21" s="7"/>
      <c r="BX21" s="141"/>
      <c r="BY21" s="141"/>
      <c r="BZ21" s="141"/>
      <c r="CA21" s="141"/>
      <c r="CB21" s="141"/>
      <c r="CC21" s="145"/>
      <c r="CD21" s="7"/>
      <c r="CE21" s="7"/>
      <c r="CF21" s="7"/>
      <c r="CG21" s="7"/>
      <c r="CH21" s="7"/>
      <c r="CI21" s="7"/>
      <c r="CJ21" s="141"/>
      <c r="CK21" s="141"/>
      <c r="CL21" s="141"/>
      <c r="CM21" s="141"/>
      <c r="CN21" s="141"/>
      <c r="CO21" s="141"/>
      <c r="CP21" s="7"/>
      <c r="CQ21" s="7"/>
      <c r="CR21" s="7"/>
      <c r="CS21" s="7"/>
      <c r="CT21" s="7"/>
      <c r="CU21" s="7"/>
      <c r="CV21" s="141"/>
      <c r="CW21" s="141"/>
      <c r="CX21" s="141"/>
      <c r="CY21" s="141"/>
      <c r="CZ21" s="141"/>
      <c r="DA21" s="141"/>
      <c r="DB21" s="7"/>
      <c r="DC21" s="7"/>
      <c r="DD21" s="7"/>
      <c r="DE21" s="7"/>
      <c r="DF21" s="7"/>
      <c r="DG21" s="7"/>
      <c r="DH21" s="141"/>
      <c r="DI21" s="141"/>
      <c r="DJ21" s="141"/>
      <c r="DK21" s="141"/>
      <c r="DL21" s="141"/>
      <c r="DM21" s="141"/>
      <c r="DN21" s="7"/>
      <c r="DO21" s="7"/>
      <c r="DP21" s="7"/>
      <c r="DQ21" s="7"/>
      <c r="DR21" s="7"/>
      <c r="DS21" s="7"/>
      <c r="DT21" s="141"/>
      <c r="DU21" s="141"/>
      <c r="DV21" s="141"/>
      <c r="DW21" s="141"/>
      <c r="DX21" s="141"/>
      <c r="DY21" s="141"/>
      <c r="DZ21" s="7"/>
      <c r="EA21" s="7"/>
      <c r="EB21" s="7"/>
      <c r="EC21" s="7"/>
      <c r="ED21" s="7"/>
      <c r="EE21" s="7"/>
      <c r="EF21" s="141"/>
      <c r="EG21" s="141"/>
      <c r="EH21" s="141"/>
      <c r="EI21" s="141"/>
      <c r="EJ21" s="141"/>
      <c r="EK21" s="141"/>
      <c r="EL21" s="7"/>
      <c r="EM21" s="7"/>
      <c r="EN21" s="7"/>
      <c r="EO21" s="7"/>
      <c r="EP21" s="7"/>
      <c r="EQ21" s="7"/>
      <c r="ER21" s="141"/>
      <c r="ES21" s="141"/>
      <c r="ET21" s="141"/>
      <c r="EU21" s="141"/>
      <c r="EV21" s="141"/>
      <c r="EW21" s="141"/>
      <c r="EX21" s="7"/>
      <c r="EY21" s="7"/>
      <c r="EZ21" s="7"/>
      <c r="FA21" s="7"/>
      <c r="FB21" s="7"/>
      <c r="FC21" s="7"/>
      <c r="FD21" s="141"/>
      <c r="FE21" s="141"/>
      <c r="FF21" s="141"/>
      <c r="FG21" s="141"/>
      <c r="FH21" s="141"/>
      <c r="FI21" s="141"/>
      <c r="FJ21" s="7"/>
      <c r="FK21" s="7"/>
      <c r="FL21" s="7"/>
      <c r="FM21" s="7"/>
      <c r="FN21" s="7"/>
      <c r="FO21" s="7"/>
      <c r="FP21" s="141"/>
      <c r="FQ21" s="141"/>
      <c r="FR21" s="141"/>
      <c r="FS21" s="141"/>
      <c r="FT21" s="141"/>
      <c r="FU21" s="141"/>
      <c r="FV21" s="7"/>
      <c r="FW21" s="7"/>
      <c r="FX21" s="7"/>
      <c r="FY21" s="7"/>
      <c r="FZ21" s="7"/>
      <c r="GA21" s="7"/>
      <c r="GB21" s="141"/>
      <c r="GC21" s="141"/>
      <c r="GD21" s="141"/>
      <c r="GE21" s="141"/>
      <c r="GF21" s="141"/>
      <c r="GG21" s="141"/>
      <c r="GH21" s="7"/>
      <c r="GI21" s="7"/>
      <c r="GJ21" s="7"/>
      <c r="GK21" s="7"/>
      <c r="GL21" s="7"/>
      <c r="GM21" s="7"/>
      <c r="GN21" s="141"/>
      <c r="GO21" s="141"/>
      <c r="GP21" s="141"/>
      <c r="GQ21" s="141"/>
      <c r="GR21" s="141"/>
      <c r="GS21" s="141"/>
      <c r="GT21" s="7"/>
      <c r="GU21" s="7"/>
      <c r="GV21" s="7"/>
      <c r="GW21" s="7"/>
      <c r="GX21" s="7"/>
      <c r="GY21" s="7"/>
      <c r="GZ21" s="141"/>
      <c r="HA21" s="141"/>
      <c r="HB21" s="141"/>
      <c r="HC21" s="141"/>
      <c r="HD21" s="141"/>
      <c r="HE21" s="141"/>
      <c r="HF21" s="7"/>
      <c r="HG21" s="7"/>
      <c r="HH21" s="7"/>
      <c r="HI21" s="7"/>
      <c r="HJ21" s="7"/>
      <c r="HK21" s="7"/>
      <c r="HL21" s="141"/>
      <c r="HM21" s="141"/>
      <c r="HN21" s="141"/>
      <c r="HO21" s="141"/>
      <c r="HP21" s="141"/>
      <c r="HQ21" s="141"/>
      <c r="HR21" s="7"/>
      <c r="HS21" s="7"/>
      <c r="HT21" s="7"/>
      <c r="HU21" s="7"/>
      <c r="HV21" s="7"/>
      <c r="HW21" s="7"/>
      <c r="HX21" s="141"/>
      <c r="HY21" s="141"/>
      <c r="HZ21" s="141"/>
      <c r="IA21" s="141"/>
      <c r="IB21" s="141"/>
      <c r="IC21" s="141"/>
      <c r="ID21" s="7"/>
      <c r="IE21" s="7"/>
      <c r="IF21" s="7"/>
      <c r="IG21" s="7"/>
      <c r="IH21" s="7"/>
      <c r="II21" s="7"/>
      <c r="IJ21" s="141"/>
      <c r="IK21" s="141"/>
      <c r="IL21" s="141"/>
      <c r="IM21" s="141"/>
      <c r="IN21" s="141"/>
      <c r="IO21" s="141"/>
      <c r="IP21" s="32"/>
      <c r="IQ21" s="7"/>
      <c r="IR21" s="7"/>
      <c r="IS21" s="7"/>
      <c r="IT21" s="7"/>
      <c r="IU21" s="7"/>
      <c r="IV21" s="158"/>
    </row>
    <row r="22" spans="1:256" s="1" customFormat="1" ht="12.75" customHeight="1" hidden="1">
      <c r="A22" s="199"/>
      <c r="B22" s="124"/>
      <c r="C22" s="132">
        <f t="shared" si="0"/>
        <v>0</v>
      </c>
      <c r="D22" s="222">
        <f aca="true" t="shared" si="10" ref="D22:I25">J22+P22+V22+AB22+AH22+AN22+AT22+AZ22+BF22+BL22+BR22+BX22+CD22+CJ22+CP22+CV22+DB22+DH22+DN22+DT22+DZ22+EF22+EL22+ER22+EX22+FD22+FJ22+FP22+FV22+GB22+GH22+GN22+GT22+GZ22+HF22+HL22+HR22+HX22+ID22+IJ22+J91+P91+V91+AB91+AH91+AN91</f>
        <v>0</v>
      </c>
      <c r="E22" s="141">
        <f t="shared" si="10"/>
        <v>0</v>
      </c>
      <c r="F22" s="141">
        <f t="shared" si="10"/>
        <v>0</v>
      </c>
      <c r="G22" s="141">
        <f t="shared" si="10"/>
        <v>0</v>
      </c>
      <c r="H22" s="141">
        <f t="shared" si="10"/>
        <v>0</v>
      </c>
      <c r="I22" s="223">
        <f t="shared" si="10"/>
        <v>0</v>
      </c>
      <c r="J22" s="95"/>
      <c r="K22" s="66"/>
      <c r="L22" s="66"/>
      <c r="M22" s="66"/>
      <c r="N22" s="66"/>
      <c r="O22" s="66"/>
      <c r="P22" s="127"/>
      <c r="Q22" s="127"/>
      <c r="R22" s="127"/>
      <c r="S22" s="127"/>
      <c r="T22" s="127"/>
      <c r="U22" s="127"/>
      <c r="V22" s="66"/>
      <c r="W22" s="66"/>
      <c r="X22" s="66"/>
      <c r="Y22" s="66"/>
      <c r="Z22" s="66"/>
      <c r="AA22" s="66"/>
      <c r="AB22" s="127"/>
      <c r="AC22" s="127"/>
      <c r="AD22" s="127"/>
      <c r="AE22" s="127"/>
      <c r="AF22" s="127"/>
      <c r="AG22" s="127"/>
      <c r="AH22" s="66"/>
      <c r="AI22" s="66"/>
      <c r="AJ22" s="66"/>
      <c r="AK22" s="66"/>
      <c r="AL22" s="66"/>
      <c r="AM22" s="66"/>
      <c r="AN22" s="127"/>
      <c r="AO22" s="127"/>
      <c r="AP22" s="127"/>
      <c r="AQ22" s="127"/>
      <c r="AR22" s="127"/>
      <c r="AS22" s="127"/>
      <c r="AT22" s="66"/>
      <c r="AU22" s="66"/>
      <c r="AV22" s="66"/>
      <c r="AW22" s="66"/>
      <c r="AX22" s="66"/>
      <c r="AY22" s="66"/>
      <c r="AZ22" s="127"/>
      <c r="BA22" s="127"/>
      <c r="BB22" s="127"/>
      <c r="BC22" s="127"/>
      <c r="BD22" s="141"/>
      <c r="BE22" s="141"/>
      <c r="BF22" s="7"/>
      <c r="BG22" s="7"/>
      <c r="BH22" s="7"/>
      <c r="BI22" s="7"/>
      <c r="BJ22" s="7"/>
      <c r="BK22" s="7"/>
      <c r="BL22" s="141"/>
      <c r="BM22" s="141"/>
      <c r="BN22" s="141"/>
      <c r="BO22" s="141"/>
      <c r="BP22" s="141"/>
      <c r="BQ22" s="141"/>
      <c r="BR22" s="7"/>
      <c r="BS22" s="7"/>
      <c r="BT22" s="7"/>
      <c r="BU22" s="7"/>
      <c r="BV22" s="7"/>
      <c r="BW22" s="7"/>
      <c r="BX22" s="141"/>
      <c r="BY22" s="141"/>
      <c r="BZ22" s="141"/>
      <c r="CA22" s="141"/>
      <c r="CB22" s="141"/>
      <c r="CC22" s="145"/>
      <c r="CD22" s="7"/>
      <c r="CE22" s="7"/>
      <c r="CF22" s="7"/>
      <c r="CG22" s="7"/>
      <c r="CH22" s="7"/>
      <c r="CI22" s="7"/>
      <c r="CJ22" s="141"/>
      <c r="CK22" s="141"/>
      <c r="CL22" s="141"/>
      <c r="CM22" s="141"/>
      <c r="CN22" s="141"/>
      <c r="CO22" s="141"/>
      <c r="CP22" s="7"/>
      <c r="CQ22" s="7"/>
      <c r="CR22" s="7"/>
      <c r="CS22" s="7"/>
      <c r="CT22" s="7"/>
      <c r="CU22" s="7"/>
      <c r="CV22" s="141"/>
      <c r="CW22" s="141"/>
      <c r="CX22" s="141"/>
      <c r="CY22" s="141"/>
      <c r="CZ22" s="141"/>
      <c r="DA22" s="141"/>
      <c r="DB22" s="7"/>
      <c r="DC22" s="7"/>
      <c r="DD22" s="7"/>
      <c r="DE22" s="7"/>
      <c r="DF22" s="7"/>
      <c r="DG22" s="7"/>
      <c r="DH22" s="141"/>
      <c r="DI22" s="141"/>
      <c r="DJ22" s="141"/>
      <c r="DK22" s="141"/>
      <c r="DL22" s="141"/>
      <c r="DM22" s="141"/>
      <c r="DN22" s="7"/>
      <c r="DO22" s="7"/>
      <c r="DP22" s="7"/>
      <c r="DQ22" s="7"/>
      <c r="DR22" s="7"/>
      <c r="DS22" s="7"/>
      <c r="DT22" s="141"/>
      <c r="DU22" s="141"/>
      <c r="DV22" s="141"/>
      <c r="DW22" s="141"/>
      <c r="DX22" s="141"/>
      <c r="DY22" s="141"/>
      <c r="DZ22" s="7"/>
      <c r="EA22" s="7"/>
      <c r="EB22" s="7"/>
      <c r="EC22" s="7"/>
      <c r="ED22" s="7"/>
      <c r="EE22" s="7"/>
      <c r="EF22" s="141"/>
      <c r="EG22" s="141"/>
      <c r="EH22" s="141"/>
      <c r="EI22" s="141"/>
      <c r="EJ22" s="141"/>
      <c r="EK22" s="141"/>
      <c r="EL22" s="7"/>
      <c r="EM22" s="7"/>
      <c r="EN22" s="7"/>
      <c r="EO22" s="7"/>
      <c r="EP22" s="7"/>
      <c r="EQ22" s="7"/>
      <c r="ER22" s="141"/>
      <c r="ES22" s="141"/>
      <c r="ET22" s="141"/>
      <c r="EU22" s="141"/>
      <c r="EV22" s="141"/>
      <c r="EW22" s="141"/>
      <c r="EX22" s="7"/>
      <c r="EY22" s="7"/>
      <c r="EZ22" s="7"/>
      <c r="FA22" s="7"/>
      <c r="FB22" s="7"/>
      <c r="FC22" s="7"/>
      <c r="FD22" s="141"/>
      <c r="FE22" s="141"/>
      <c r="FF22" s="141"/>
      <c r="FG22" s="141"/>
      <c r="FH22" s="141"/>
      <c r="FI22" s="141"/>
      <c r="FJ22" s="7"/>
      <c r="FK22" s="7"/>
      <c r="FL22" s="7"/>
      <c r="FM22" s="7"/>
      <c r="FN22" s="7"/>
      <c r="FO22" s="7"/>
      <c r="FP22" s="141"/>
      <c r="FQ22" s="141"/>
      <c r="FR22" s="141"/>
      <c r="FS22" s="141"/>
      <c r="FT22" s="141"/>
      <c r="FU22" s="141"/>
      <c r="FV22" s="7"/>
      <c r="FW22" s="7"/>
      <c r="FX22" s="7"/>
      <c r="FY22" s="7"/>
      <c r="FZ22" s="7"/>
      <c r="GA22" s="7"/>
      <c r="GB22" s="141"/>
      <c r="GC22" s="141"/>
      <c r="GD22" s="141"/>
      <c r="GE22" s="141"/>
      <c r="GF22" s="141"/>
      <c r="GG22" s="141"/>
      <c r="GH22" s="7"/>
      <c r="GI22" s="7"/>
      <c r="GJ22" s="7"/>
      <c r="GK22" s="7"/>
      <c r="GL22" s="7"/>
      <c r="GM22" s="7"/>
      <c r="GN22" s="141"/>
      <c r="GO22" s="141"/>
      <c r="GP22" s="141"/>
      <c r="GQ22" s="141"/>
      <c r="GR22" s="141"/>
      <c r="GS22" s="141"/>
      <c r="GT22" s="7"/>
      <c r="GU22" s="7"/>
      <c r="GV22" s="7"/>
      <c r="GW22" s="7"/>
      <c r="GX22" s="7"/>
      <c r="GY22" s="7"/>
      <c r="GZ22" s="141"/>
      <c r="HA22" s="141"/>
      <c r="HB22" s="141"/>
      <c r="HC22" s="141"/>
      <c r="HD22" s="141"/>
      <c r="HE22" s="141"/>
      <c r="HF22" s="7"/>
      <c r="HG22" s="7"/>
      <c r="HH22" s="7"/>
      <c r="HI22" s="7"/>
      <c r="HJ22" s="7"/>
      <c r="HK22" s="7"/>
      <c r="HL22" s="141"/>
      <c r="HM22" s="141"/>
      <c r="HN22" s="141"/>
      <c r="HO22" s="141"/>
      <c r="HP22" s="141"/>
      <c r="HQ22" s="141"/>
      <c r="HR22" s="7"/>
      <c r="HS22" s="7"/>
      <c r="HT22" s="7"/>
      <c r="HU22" s="7"/>
      <c r="HV22" s="7"/>
      <c r="HW22" s="7"/>
      <c r="HX22" s="141"/>
      <c r="HY22" s="141"/>
      <c r="HZ22" s="141"/>
      <c r="IA22" s="141"/>
      <c r="IB22" s="141"/>
      <c r="IC22" s="141"/>
      <c r="ID22" s="7"/>
      <c r="IE22" s="7"/>
      <c r="IF22" s="7"/>
      <c r="IG22" s="7"/>
      <c r="IH22" s="7"/>
      <c r="II22" s="7"/>
      <c r="IJ22" s="141"/>
      <c r="IK22" s="141"/>
      <c r="IL22" s="141"/>
      <c r="IM22" s="141"/>
      <c r="IN22" s="141"/>
      <c r="IO22" s="141"/>
      <c r="IP22" s="32"/>
      <c r="IQ22" s="7"/>
      <c r="IR22" s="7"/>
      <c r="IS22" s="7"/>
      <c r="IT22" s="7"/>
      <c r="IU22" s="7"/>
      <c r="IV22" s="158"/>
    </row>
    <row r="23" spans="1:256" s="1" customFormat="1" ht="12.75" customHeight="1">
      <c r="A23" s="199" t="s">
        <v>187</v>
      </c>
      <c r="B23" s="124" t="s">
        <v>144</v>
      </c>
      <c r="C23" s="132">
        <f t="shared" si="0"/>
        <v>1</v>
      </c>
      <c r="D23" s="222">
        <f t="shared" si="10"/>
        <v>0</v>
      </c>
      <c r="E23" s="141">
        <f t="shared" si="10"/>
        <v>0</v>
      </c>
      <c r="F23" s="141">
        <f t="shared" si="10"/>
        <v>0</v>
      </c>
      <c r="G23" s="141">
        <f t="shared" si="10"/>
        <v>0</v>
      </c>
      <c r="H23" s="141">
        <f t="shared" si="10"/>
        <v>0</v>
      </c>
      <c r="I23" s="223">
        <f t="shared" si="10"/>
        <v>0</v>
      </c>
      <c r="J23" s="95"/>
      <c r="K23" s="66"/>
      <c r="L23" s="66"/>
      <c r="M23" s="66"/>
      <c r="N23" s="66"/>
      <c r="O23" s="66"/>
      <c r="P23" s="127"/>
      <c r="Q23" s="127"/>
      <c r="R23" s="127"/>
      <c r="S23" s="127"/>
      <c r="T23" s="127"/>
      <c r="U23" s="127"/>
      <c r="V23" s="66"/>
      <c r="W23" s="66"/>
      <c r="X23" s="66"/>
      <c r="Y23" s="66"/>
      <c r="Z23" s="66"/>
      <c r="AA23" s="66"/>
      <c r="AB23" s="127"/>
      <c r="AC23" s="127"/>
      <c r="AD23" s="127"/>
      <c r="AE23" s="127"/>
      <c r="AF23" s="127"/>
      <c r="AG23" s="127"/>
      <c r="AH23" s="66"/>
      <c r="AI23" s="66"/>
      <c r="AJ23" s="66"/>
      <c r="AK23" s="66"/>
      <c r="AL23" s="66"/>
      <c r="AM23" s="66"/>
      <c r="AN23" s="127"/>
      <c r="AO23" s="127"/>
      <c r="AP23" s="127"/>
      <c r="AQ23" s="127"/>
      <c r="AR23" s="127"/>
      <c r="AS23" s="127"/>
      <c r="AT23" s="66"/>
      <c r="AU23" s="66"/>
      <c r="AV23" s="66"/>
      <c r="AW23" s="66"/>
      <c r="AX23" s="66"/>
      <c r="AY23" s="66"/>
      <c r="AZ23" s="127"/>
      <c r="BA23" s="127"/>
      <c r="BB23" s="127"/>
      <c r="BC23" s="127"/>
      <c r="BD23" s="141"/>
      <c r="BE23" s="141"/>
      <c r="BF23" s="7"/>
      <c r="BG23" s="7"/>
      <c r="BH23" s="7"/>
      <c r="BI23" s="7"/>
      <c r="BJ23" s="7"/>
      <c r="BK23" s="7"/>
      <c r="BL23" s="141"/>
      <c r="BM23" s="141"/>
      <c r="BN23" s="141"/>
      <c r="BO23" s="141"/>
      <c r="BP23" s="141"/>
      <c r="BQ23" s="141"/>
      <c r="BR23" s="7"/>
      <c r="BS23" s="7"/>
      <c r="BT23" s="7"/>
      <c r="BU23" s="7"/>
      <c r="BV23" s="7"/>
      <c r="BW23" s="7"/>
      <c r="BX23" s="141"/>
      <c r="BY23" s="141"/>
      <c r="BZ23" s="141"/>
      <c r="CA23" s="141"/>
      <c r="CB23" s="141"/>
      <c r="CC23" s="145"/>
      <c r="CD23" s="7"/>
      <c r="CE23" s="7"/>
      <c r="CF23" s="7"/>
      <c r="CG23" s="7"/>
      <c r="CH23" s="7"/>
      <c r="CI23" s="7"/>
      <c r="CJ23" s="141"/>
      <c r="CK23" s="141"/>
      <c r="CL23" s="141"/>
      <c r="CM23" s="141"/>
      <c r="CN23" s="141"/>
      <c r="CO23" s="141"/>
      <c r="CP23" s="7"/>
      <c r="CQ23" s="7"/>
      <c r="CR23" s="7"/>
      <c r="CS23" s="7"/>
      <c r="CT23" s="7"/>
      <c r="CU23" s="7"/>
      <c r="CV23" s="141"/>
      <c r="CW23" s="141"/>
      <c r="CX23" s="141"/>
      <c r="CY23" s="141"/>
      <c r="CZ23" s="141"/>
      <c r="DA23" s="141"/>
      <c r="DB23" s="7"/>
      <c r="DC23" s="7"/>
      <c r="DD23" s="7"/>
      <c r="DE23" s="7"/>
      <c r="DF23" s="7"/>
      <c r="DG23" s="7"/>
      <c r="DH23" s="141"/>
      <c r="DI23" s="141"/>
      <c r="DJ23" s="141"/>
      <c r="DK23" s="141"/>
      <c r="DL23" s="141"/>
      <c r="DM23" s="141"/>
      <c r="DN23" s="7"/>
      <c r="DO23" s="7"/>
      <c r="DP23" s="7"/>
      <c r="DQ23" s="7"/>
      <c r="DR23" s="7"/>
      <c r="DS23" s="7"/>
      <c r="DT23" s="141"/>
      <c r="DU23" s="141"/>
      <c r="DV23" s="141"/>
      <c r="DW23" s="141"/>
      <c r="DX23" s="141"/>
      <c r="DY23" s="141"/>
      <c r="DZ23" s="7"/>
      <c r="EA23" s="7"/>
      <c r="EB23" s="7"/>
      <c r="EC23" s="7"/>
      <c r="ED23" s="7"/>
      <c r="EE23" s="7"/>
      <c r="EF23" s="141"/>
      <c r="EG23" s="141"/>
      <c r="EH23" s="141"/>
      <c r="EI23" s="141"/>
      <c r="EJ23" s="141"/>
      <c r="EK23" s="141"/>
      <c r="EL23" s="7"/>
      <c r="EM23" s="7"/>
      <c r="EN23" s="7"/>
      <c r="EO23" s="7"/>
      <c r="EP23" s="7"/>
      <c r="EQ23" s="7"/>
      <c r="ER23" s="141"/>
      <c r="ES23" s="141"/>
      <c r="ET23" s="141"/>
      <c r="EU23" s="141"/>
      <c r="EV23" s="141"/>
      <c r="EW23" s="141"/>
      <c r="EX23" s="7"/>
      <c r="EY23" s="7"/>
      <c r="EZ23" s="7"/>
      <c r="FA23" s="7"/>
      <c r="FB23" s="7"/>
      <c r="FC23" s="7"/>
      <c r="FD23" s="141"/>
      <c r="FE23" s="141"/>
      <c r="FF23" s="141"/>
      <c r="FG23" s="141"/>
      <c r="FH23" s="141"/>
      <c r="FI23" s="141"/>
      <c r="FJ23" s="7"/>
      <c r="FK23" s="7"/>
      <c r="FL23" s="7"/>
      <c r="FM23" s="7"/>
      <c r="FN23" s="7"/>
      <c r="FO23" s="7"/>
      <c r="FP23" s="141"/>
      <c r="FQ23" s="141"/>
      <c r="FR23" s="141"/>
      <c r="FS23" s="141"/>
      <c r="FT23" s="141"/>
      <c r="FU23" s="141"/>
      <c r="FV23" s="7"/>
      <c r="FW23" s="7"/>
      <c r="FX23" s="7"/>
      <c r="FY23" s="7"/>
      <c r="FZ23" s="7"/>
      <c r="GA23" s="7"/>
      <c r="GB23" s="141"/>
      <c r="GC23" s="141"/>
      <c r="GD23" s="141"/>
      <c r="GE23" s="141"/>
      <c r="GF23" s="141"/>
      <c r="GG23" s="141"/>
      <c r="GH23" s="7"/>
      <c r="GI23" s="7"/>
      <c r="GJ23" s="7"/>
      <c r="GK23" s="7"/>
      <c r="GL23" s="7"/>
      <c r="GM23" s="7"/>
      <c r="GN23" s="141"/>
      <c r="GO23" s="141"/>
      <c r="GP23" s="141"/>
      <c r="GQ23" s="141"/>
      <c r="GR23" s="141"/>
      <c r="GS23" s="141"/>
      <c r="GT23" s="7"/>
      <c r="GU23" s="7"/>
      <c r="GV23" s="7"/>
      <c r="GW23" s="7"/>
      <c r="GX23" s="7"/>
      <c r="GY23" s="7"/>
      <c r="GZ23" s="141"/>
      <c r="HA23" s="141"/>
      <c r="HB23" s="141"/>
      <c r="HC23" s="141"/>
      <c r="HD23" s="141"/>
      <c r="HE23" s="141"/>
      <c r="HF23" s="7"/>
      <c r="HG23" s="7"/>
      <c r="HH23" s="7"/>
      <c r="HI23" s="7"/>
      <c r="HJ23" s="7"/>
      <c r="HK23" s="7"/>
      <c r="HL23" s="141"/>
      <c r="HM23" s="141"/>
      <c r="HN23" s="141"/>
      <c r="HO23" s="141"/>
      <c r="HP23" s="141"/>
      <c r="HQ23" s="141"/>
      <c r="HR23" s="7"/>
      <c r="HS23" s="7"/>
      <c r="HT23" s="7"/>
      <c r="HU23" s="7"/>
      <c r="HV23" s="7"/>
      <c r="HW23" s="7"/>
      <c r="HX23" s="141"/>
      <c r="HY23" s="141"/>
      <c r="HZ23" s="141"/>
      <c r="IA23" s="141"/>
      <c r="IB23" s="141"/>
      <c r="IC23" s="141"/>
      <c r="ID23" s="7"/>
      <c r="IE23" s="7"/>
      <c r="IF23" s="7"/>
      <c r="IG23" s="7"/>
      <c r="IH23" s="7"/>
      <c r="II23" s="7"/>
      <c r="IJ23" s="141"/>
      <c r="IK23" s="141"/>
      <c r="IL23" s="141"/>
      <c r="IM23" s="141"/>
      <c r="IN23" s="141"/>
      <c r="IO23" s="141"/>
      <c r="IP23" s="32"/>
      <c r="IQ23" s="7"/>
      <c r="IR23" s="7"/>
      <c r="IS23" s="7"/>
      <c r="IT23" s="7"/>
      <c r="IU23" s="7"/>
      <c r="IV23" s="158"/>
    </row>
    <row r="24" spans="1:256" s="1" customFormat="1" ht="12.75" customHeight="1">
      <c r="A24" s="199" t="s">
        <v>190</v>
      </c>
      <c r="B24" s="124"/>
      <c r="C24" s="132">
        <f t="shared" si="0"/>
        <v>0</v>
      </c>
      <c r="D24" s="222">
        <f t="shared" si="10"/>
        <v>0</v>
      </c>
      <c r="E24" s="141">
        <f t="shared" si="10"/>
        <v>0</v>
      </c>
      <c r="F24" s="141">
        <f t="shared" si="10"/>
        <v>0</v>
      </c>
      <c r="G24" s="141">
        <f t="shared" si="10"/>
        <v>0</v>
      </c>
      <c r="H24" s="141">
        <f t="shared" si="10"/>
        <v>0</v>
      </c>
      <c r="I24" s="223">
        <f t="shared" si="10"/>
        <v>0</v>
      </c>
      <c r="J24" s="95"/>
      <c r="K24" s="66"/>
      <c r="L24" s="66"/>
      <c r="M24" s="66"/>
      <c r="N24" s="66"/>
      <c r="O24" s="66"/>
      <c r="P24" s="127"/>
      <c r="Q24" s="127"/>
      <c r="R24" s="127"/>
      <c r="S24" s="127"/>
      <c r="T24" s="127"/>
      <c r="U24" s="127"/>
      <c r="V24" s="66"/>
      <c r="W24" s="66"/>
      <c r="X24" s="66"/>
      <c r="Y24" s="66"/>
      <c r="Z24" s="66"/>
      <c r="AA24" s="66"/>
      <c r="AB24" s="127"/>
      <c r="AC24" s="127"/>
      <c r="AD24" s="127"/>
      <c r="AE24" s="127"/>
      <c r="AF24" s="127"/>
      <c r="AG24" s="127"/>
      <c r="AH24" s="66"/>
      <c r="AI24" s="66"/>
      <c r="AJ24" s="66"/>
      <c r="AK24" s="66"/>
      <c r="AL24" s="66"/>
      <c r="AM24" s="66"/>
      <c r="AN24" s="127"/>
      <c r="AO24" s="127"/>
      <c r="AP24" s="127"/>
      <c r="AQ24" s="127"/>
      <c r="AR24" s="127"/>
      <c r="AS24" s="127"/>
      <c r="AT24" s="66"/>
      <c r="AU24" s="66"/>
      <c r="AV24" s="66"/>
      <c r="AW24" s="66"/>
      <c r="AX24" s="66"/>
      <c r="AY24" s="66"/>
      <c r="AZ24" s="127"/>
      <c r="BA24" s="127"/>
      <c r="BB24" s="127"/>
      <c r="BC24" s="127"/>
      <c r="BD24" s="141"/>
      <c r="BE24" s="141"/>
      <c r="BF24" s="7"/>
      <c r="BG24" s="7"/>
      <c r="BH24" s="7"/>
      <c r="BI24" s="7"/>
      <c r="BJ24" s="7"/>
      <c r="BK24" s="7"/>
      <c r="BL24" s="141"/>
      <c r="BM24" s="141"/>
      <c r="BN24" s="141"/>
      <c r="BO24" s="141"/>
      <c r="BP24" s="141"/>
      <c r="BQ24" s="141"/>
      <c r="BR24" s="7"/>
      <c r="BS24" s="7"/>
      <c r="BT24" s="7"/>
      <c r="BU24" s="7"/>
      <c r="BV24" s="7"/>
      <c r="BW24" s="7"/>
      <c r="BX24" s="141"/>
      <c r="BY24" s="141"/>
      <c r="BZ24" s="141"/>
      <c r="CA24" s="141"/>
      <c r="CB24" s="141"/>
      <c r="CC24" s="145"/>
      <c r="CD24" s="7"/>
      <c r="CE24" s="7"/>
      <c r="CF24" s="7"/>
      <c r="CG24" s="7"/>
      <c r="CH24" s="7"/>
      <c r="CI24" s="7"/>
      <c r="CJ24" s="141"/>
      <c r="CK24" s="141"/>
      <c r="CL24" s="141"/>
      <c r="CM24" s="141"/>
      <c r="CN24" s="141"/>
      <c r="CO24" s="141"/>
      <c r="CP24" s="7"/>
      <c r="CQ24" s="7"/>
      <c r="CR24" s="7"/>
      <c r="CS24" s="7"/>
      <c r="CT24" s="7"/>
      <c r="CU24" s="7"/>
      <c r="CV24" s="141"/>
      <c r="CW24" s="141"/>
      <c r="CX24" s="141"/>
      <c r="CY24" s="141"/>
      <c r="CZ24" s="141"/>
      <c r="DA24" s="141"/>
      <c r="DB24" s="7"/>
      <c r="DC24" s="7"/>
      <c r="DD24" s="7"/>
      <c r="DE24" s="7"/>
      <c r="DF24" s="7"/>
      <c r="DG24" s="7"/>
      <c r="DH24" s="141"/>
      <c r="DI24" s="141"/>
      <c r="DJ24" s="141"/>
      <c r="DK24" s="141"/>
      <c r="DL24" s="141"/>
      <c r="DM24" s="141"/>
      <c r="DN24" s="7"/>
      <c r="DO24" s="7"/>
      <c r="DP24" s="7"/>
      <c r="DQ24" s="7"/>
      <c r="DR24" s="7"/>
      <c r="DS24" s="7"/>
      <c r="DT24" s="141"/>
      <c r="DU24" s="141"/>
      <c r="DV24" s="141"/>
      <c r="DW24" s="141"/>
      <c r="DX24" s="141"/>
      <c r="DY24" s="141"/>
      <c r="DZ24" s="7"/>
      <c r="EA24" s="7"/>
      <c r="EB24" s="7"/>
      <c r="EC24" s="7"/>
      <c r="ED24" s="7"/>
      <c r="EE24" s="7"/>
      <c r="EF24" s="141"/>
      <c r="EG24" s="141"/>
      <c r="EH24" s="141"/>
      <c r="EI24" s="141"/>
      <c r="EJ24" s="141"/>
      <c r="EK24" s="141"/>
      <c r="EL24" s="7"/>
      <c r="EM24" s="7"/>
      <c r="EN24" s="7"/>
      <c r="EO24" s="7"/>
      <c r="EP24" s="7"/>
      <c r="EQ24" s="7"/>
      <c r="ER24" s="141"/>
      <c r="ES24" s="141"/>
      <c r="ET24" s="141"/>
      <c r="EU24" s="141"/>
      <c r="EV24" s="141"/>
      <c r="EW24" s="141"/>
      <c r="EX24" s="7"/>
      <c r="EY24" s="7"/>
      <c r="EZ24" s="7"/>
      <c r="FA24" s="7"/>
      <c r="FB24" s="7"/>
      <c r="FC24" s="7"/>
      <c r="FD24" s="141"/>
      <c r="FE24" s="141"/>
      <c r="FF24" s="141"/>
      <c r="FG24" s="141"/>
      <c r="FH24" s="141"/>
      <c r="FI24" s="141"/>
      <c r="FJ24" s="7"/>
      <c r="FK24" s="7"/>
      <c r="FL24" s="7"/>
      <c r="FM24" s="7"/>
      <c r="FN24" s="7"/>
      <c r="FO24" s="7"/>
      <c r="FP24" s="141"/>
      <c r="FQ24" s="141"/>
      <c r="FR24" s="141"/>
      <c r="FS24" s="141"/>
      <c r="FT24" s="141"/>
      <c r="FU24" s="141"/>
      <c r="FV24" s="7"/>
      <c r="FW24" s="7"/>
      <c r="FX24" s="7"/>
      <c r="FY24" s="7"/>
      <c r="FZ24" s="7"/>
      <c r="GA24" s="7"/>
      <c r="GB24" s="141"/>
      <c r="GC24" s="141"/>
      <c r="GD24" s="141"/>
      <c r="GE24" s="141"/>
      <c r="GF24" s="141"/>
      <c r="GG24" s="141"/>
      <c r="GH24" s="7"/>
      <c r="GI24" s="7"/>
      <c r="GJ24" s="7"/>
      <c r="GK24" s="7"/>
      <c r="GL24" s="7"/>
      <c r="GM24" s="7"/>
      <c r="GN24" s="141"/>
      <c r="GO24" s="141"/>
      <c r="GP24" s="141"/>
      <c r="GQ24" s="141"/>
      <c r="GR24" s="141"/>
      <c r="GS24" s="141"/>
      <c r="GT24" s="7"/>
      <c r="GU24" s="7"/>
      <c r="GV24" s="7"/>
      <c r="GW24" s="7"/>
      <c r="GX24" s="7"/>
      <c r="GY24" s="7"/>
      <c r="GZ24" s="141"/>
      <c r="HA24" s="141"/>
      <c r="HB24" s="141"/>
      <c r="HC24" s="141"/>
      <c r="HD24" s="141"/>
      <c r="HE24" s="141"/>
      <c r="HF24" s="7"/>
      <c r="HG24" s="7"/>
      <c r="HH24" s="7"/>
      <c r="HI24" s="7"/>
      <c r="HJ24" s="7"/>
      <c r="HK24" s="7"/>
      <c r="HL24" s="141"/>
      <c r="HM24" s="141"/>
      <c r="HN24" s="141"/>
      <c r="HO24" s="141"/>
      <c r="HP24" s="141"/>
      <c r="HQ24" s="141"/>
      <c r="HR24" s="7"/>
      <c r="HS24" s="7"/>
      <c r="HT24" s="7"/>
      <c r="HU24" s="7"/>
      <c r="HV24" s="7"/>
      <c r="HW24" s="7"/>
      <c r="HX24" s="141"/>
      <c r="HY24" s="141"/>
      <c r="HZ24" s="141"/>
      <c r="IA24" s="141"/>
      <c r="IB24" s="141"/>
      <c r="IC24" s="141"/>
      <c r="ID24" s="7"/>
      <c r="IE24" s="7"/>
      <c r="IF24" s="7"/>
      <c r="IG24" s="7"/>
      <c r="IH24" s="7"/>
      <c r="II24" s="7"/>
      <c r="IJ24" s="141"/>
      <c r="IK24" s="141"/>
      <c r="IL24" s="141"/>
      <c r="IM24" s="141"/>
      <c r="IN24" s="141"/>
      <c r="IO24" s="141"/>
      <c r="IP24" s="32"/>
      <c r="IQ24" s="7"/>
      <c r="IR24" s="7"/>
      <c r="IS24" s="7"/>
      <c r="IT24" s="7"/>
      <c r="IU24" s="7"/>
      <c r="IV24" s="158"/>
    </row>
    <row r="25" spans="1:256" s="1" customFormat="1" ht="12.75" customHeight="1" hidden="1">
      <c r="A25" s="199"/>
      <c r="B25" s="124"/>
      <c r="C25" s="132">
        <f t="shared" si="0"/>
        <v>0</v>
      </c>
      <c r="D25" s="222">
        <f t="shared" si="10"/>
        <v>0</v>
      </c>
      <c r="E25" s="141">
        <f t="shared" si="10"/>
        <v>1</v>
      </c>
      <c r="F25" s="141">
        <f t="shared" si="10"/>
        <v>0</v>
      </c>
      <c r="G25" s="141">
        <f t="shared" si="10"/>
        <v>0</v>
      </c>
      <c r="H25" s="141">
        <f t="shared" si="10"/>
        <v>0</v>
      </c>
      <c r="I25" s="223">
        <f t="shared" si="10"/>
        <v>0</v>
      </c>
      <c r="J25" s="95"/>
      <c r="K25" s="66"/>
      <c r="L25" s="66"/>
      <c r="M25" s="66"/>
      <c r="N25" s="66"/>
      <c r="O25" s="66"/>
      <c r="P25" s="127"/>
      <c r="Q25" s="127"/>
      <c r="R25" s="127"/>
      <c r="S25" s="127"/>
      <c r="T25" s="127"/>
      <c r="U25" s="127"/>
      <c r="V25" s="66"/>
      <c r="W25" s="66"/>
      <c r="X25" s="66"/>
      <c r="Y25" s="66"/>
      <c r="Z25" s="66"/>
      <c r="AA25" s="66"/>
      <c r="AB25" s="127"/>
      <c r="AC25" s="127"/>
      <c r="AD25" s="127"/>
      <c r="AE25" s="127"/>
      <c r="AF25" s="127"/>
      <c r="AG25" s="127"/>
      <c r="AH25" s="66"/>
      <c r="AI25" s="66"/>
      <c r="AJ25" s="66"/>
      <c r="AK25" s="66"/>
      <c r="AL25" s="66"/>
      <c r="AM25" s="66"/>
      <c r="AN25" s="127"/>
      <c r="AO25" s="127"/>
      <c r="AP25" s="127"/>
      <c r="AQ25" s="127"/>
      <c r="AR25" s="127"/>
      <c r="AS25" s="127"/>
      <c r="AT25" s="66"/>
      <c r="AU25" s="66"/>
      <c r="AV25" s="66"/>
      <c r="AW25" s="66"/>
      <c r="AX25" s="66"/>
      <c r="AY25" s="66"/>
      <c r="AZ25" s="127"/>
      <c r="BA25" s="127"/>
      <c r="BB25" s="127"/>
      <c r="BC25" s="127"/>
      <c r="BD25" s="141"/>
      <c r="BE25" s="141"/>
      <c r="BF25" s="7"/>
      <c r="BG25" s="7"/>
      <c r="BH25" s="7"/>
      <c r="BI25" s="7"/>
      <c r="BJ25" s="7"/>
      <c r="BK25" s="7"/>
      <c r="BL25" s="141"/>
      <c r="BM25" s="141"/>
      <c r="BN25" s="141"/>
      <c r="BO25" s="141"/>
      <c r="BP25" s="141"/>
      <c r="BQ25" s="141"/>
      <c r="BR25" s="7"/>
      <c r="BS25" s="7"/>
      <c r="BT25" s="7"/>
      <c r="BU25" s="7"/>
      <c r="BV25" s="7"/>
      <c r="BW25" s="7"/>
      <c r="BX25" s="141"/>
      <c r="BY25" s="141"/>
      <c r="BZ25" s="141"/>
      <c r="CA25" s="141"/>
      <c r="CB25" s="141"/>
      <c r="CC25" s="145"/>
      <c r="CD25" s="7"/>
      <c r="CE25" s="7"/>
      <c r="CF25" s="7"/>
      <c r="CG25" s="7"/>
      <c r="CH25" s="7"/>
      <c r="CI25" s="7"/>
      <c r="CJ25" s="141"/>
      <c r="CK25" s="141"/>
      <c r="CL25" s="141"/>
      <c r="CM25" s="141"/>
      <c r="CN25" s="141"/>
      <c r="CO25" s="141"/>
      <c r="CP25" s="7"/>
      <c r="CQ25" s="7"/>
      <c r="CR25" s="7"/>
      <c r="CS25" s="7"/>
      <c r="CT25" s="7"/>
      <c r="CU25" s="7"/>
      <c r="CV25" s="141"/>
      <c r="CW25" s="141"/>
      <c r="CX25" s="141"/>
      <c r="CY25" s="141"/>
      <c r="CZ25" s="141"/>
      <c r="DA25" s="141"/>
      <c r="DB25" s="7"/>
      <c r="DC25" s="7"/>
      <c r="DD25" s="7"/>
      <c r="DE25" s="7"/>
      <c r="DF25" s="7"/>
      <c r="DG25" s="7"/>
      <c r="DH25" s="141"/>
      <c r="DI25" s="141"/>
      <c r="DJ25" s="141"/>
      <c r="DK25" s="141"/>
      <c r="DL25" s="141"/>
      <c r="DM25" s="141"/>
      <c r="DN25" s="7"/>
      <c r="DO25" s="7"/>
      <c r="DP25" s="7"/>
      <c r="DQ25" s="7"/>
      <c r="DR25" s="7"/>
      <c r="DS25" s="7"/>
      <c r="DT25" s="141"/>
      <c r="DU25" s="141"/>
      <c r="DV25" s="141"/>
      <c r="DW25" s="141"/>
      <c r="DX25" s="141"/>
      <c r="DY25" s="141"/>
      <c r="DZ25" s="7"/>
      <c r="EA25" s="7"/>
      <c r="EB25" s="7"/>
      <c r="EC25" s="7"/>
      <c r="ED25" s="7"/>
      <c r="EE25" s="7"/>
      <c r="EF25" s="141"/>
      <c r="EG25" s="141"/>
      <c r="EH25" s="141"/>
      <c r="EI25" s="141"/>
      <c r="EJ25" s="141"/>
      <c r="EK25" s="141"/>
      <c r="EL25" s="7"/>
      <c r="EM25" s="7"/>
      <c r="EN25" s="7"/>
      <c r="EO25" s="7"/>
      <c r="EP25" s="7"/>
      <c r="EQ25" s="7"/>
      <c r="ER25" s="141"/>
      <c r="ES25" s="141"/>
      <c r="ET25" s="141"/>
      <c r="EU25" s="141"/>
      <c r="EV25" s="141"/>
      <c r="EW25" s="141"/>
      <c r="EX25" s="7"/>
      <c r="EY25" s="7"/>
      <c r="EZ25" s="7"/>
      <c r="FA25" s="7"/>
      <c r="FB25" s="7"/>
      <c r="FC25" s="7"/>
      <c r="FD25" s="141"/>
      <c r="FE25" s="141"/>
      <c r="FF25" s="141"/>
      <c r="FG25" s="141"/>
      <c r="FH25" s="141"/>
      <c r="FI25" s="141"/>
      <c r="FJ25" s="7"/>
      <c r="FK25" s="7"/>
      <c r="FL25" s="7"/>
      <c r="FM25" s="7"/>
      <c r="FN25" s="7"/>
      <c r="FO25" s="7"/>
      <c r="FP25" s="141"/>
      <c r="FQ25" s="141"/>
      <c r="FR25" s="141"/>
      <c r="FS25" s="141"/>
      <c r="FT25" s="141"/>
      <c r="FU25" s="141"/>
      <c r="FV25" s="7"/>
      <c r="FW25" s="7"/>
      <c r="FX25" s="7"/>
      <c r="FY25" s="7"/>
      <c r="FZ25" s="7"/>
      <c r="GA25" s="7"/>
      <c r="GB25" s="141"/>
      <c r="GC25" s="141"/>
      <c r="GD25" s="141"/>
      <c r="GE25" s="141"/>
      <c r="GF25" s="141"/>
      <c r="GG25" s="141"/>
      <c r="GH25" s="7"/>
      <c r="GI25" s="7"/>
      <c r="GJ25" s="7"/>
      <c r="GK25" s="7"/>
      <c r="GL25" s="7"/>
      <c r="GM25" s="7"/>
      <c r="GN25" s="141"/>
      <c r="GO25" s="141"/>
      <c r="GP25" s="141"/>
      <c r="GQ25" s="141"/>
      <c r="GR25" s="141"/>
      <c r="GS25" s="141"/>
      <c r="GT25" s="7"/>
      <c r="GU25" s="7"/>
      <c r="GV25" s="7"/>
      <c r="GW25" s="7"/>
      <c r="GX25" s="7"/>
      <c r="GY25" s="7"/>
      <c r="GZ25" s="141"/>
      <c r="HA25" s="141"/>
      <c r="HB25" s="141"/>
      <c r="HC25" s="141"/>
      <c r="HD25" s="141"/>
      <c r="HE25" s="141"/>
      <c r="HF25" s="7"/>
      <c r="HG25" s="7"/>
      <c r="HH25" s="7"/>
      <c r="HI25" s="7"/>
      <c r="HJ25" s="7"/>
      <c r="HK25" s="7"/>
      <c r="HL25" s="141"/>
      <c r="HM25" s="141"/>
      <c r="HN25" s="141"/>
      <c r="HO25" s="141"/>
      <c r="HP25" s="141"/>
      <c r="HQ25" s="141"/>
      <c r="HR25" s="7"/>
      <c r="HS25" s="7"/>
      <c r="HT25" s="7"/>
      <c r="HU25" s="7"/>
      <c r="HV25" s="7"/>
      <c r="HW25" s="7"/>
      <c r="HX25" s="141"/>
      <c r="HY25" s="141"/>
      <c r="HZ25" s="141"/>
      <c r="IA25" s="141"/>
      <c r="IB25" s="141"/>
      <c r="IC25" s="141"/>
      <c r="ID25" s="7"/>
      <c r="IE25" s="7"/>
      <c r="IF25" s="7"/>
      <c r="IG25" s="7"/>
      <c r="IH25" s="7"/>
      <c r="II25" s="7"/>
      <c r="IJ25" s="141"/>
      <c r="IK25" s="141"/>
      <c r="IL25" s="141"/>
      <c r="IM25" s="141"/>
      <c r="IN25" s="141"/>
      <c r="IO25" s="141"/>
      <c r="IP25" s="32"/>
      <c r="IQ25" s="7"/>
      <c r="IR25" s="7"/>
      <c r="IS25" s="7"/>
      <c r="IT25" s="7"/>
      <c r="IU25" s="7"/>
      <c r="IV25" s="158"/>
    </row>
    <row r="26" spans="1:256" s="1" customFormat="1" ht="12.75" customHeight="1">
      <c r="A26" s="163" t="s">
        <v>135</v>
      </c>
      <c r="B26" s="73" t="s">
        <v>149</v>
      </c>
      <c r="C26" s="214">
        <f t="shared" si="0"/>
        <v>1</v>
      </c>
      <c r="D26" s="215">
        <f aca="true" t="shared" si="11" ref="D26:I27">J26+P26+V26+AB26+AH26+AN26+AT26+AZ26+BF26+BL26+BR26+BX26+CD26+CJ26+CP26+CV26+DB26+DH26+DN26+DT26+DZ26+EF26+EL26+ER26+EX26+FD26+FJ26+FP26+FV26+GB26+GH26+GN26+GT26+GZ26+HF26+HL26+HR26+HX26+ID26+IJ26+J86+P86+V86+AB86+AH86+AN86</f>
        <v>0</v>
      </c>
      <c r="E26" s="247">
        <f t="shared" si="11"/>
        <v>0</v>
      </c>
      <c r="F26" s="247">
        <f t="shared" si="11"/>
        <v>1</v>
      </c>
      <c r="G26" s="247">
        <f t="shared" si="11"/>
        <v>0</v>
      </c>
      <c r="H26" s="247">
        <f t="shared" si="11"/>
        <v>0</v>
      </c>
      <c r="I26" s="248">
        <f t="shared" si="11"/>
        <v>1</v>
      </c>
      <c r="J26" s="95"/>
      <c r="K26" s="66"/>
      <c r="L26" s="66"/>
      <c r="M26" s="66"/>
      <c r="N26" s="66"/>
      <c r="O26" s="66"/>
      <c r="P26" s="127"/>
      <c r="Q26" s="127"/>
      <c r="R26" s="127"/>
      <c r="S26" s="127"/>
      <c r="T26" s="127"/>
      <c r="U26" s="127"/>
      <c r="V26" s="66"/>
      <c r="W26" s="66"/>
      <c r="X26" s="66"/>
      <c r="Y26" s="66"/>
      <c r="Z26" s="66"/>
      <c r="AA26" s="66"/>
      <c r="AB26" s="127"/>
      <c r="AC26" s="127"/>
      <c r="AD26" s="127"/>
      <c r="AE26" s="127"/>
      <c r="AF26" s="127"/>
      <c r="AG26" s="127"/>
      <c r="AH26" s="66"/>
      <c r="AI26" s="66"/>
      <c r="AJ26" s="66"/>
      <c r="AK26" s="66"/>
      <c r="AL26" s="66"/>
      <c r="AM26" s="66"/>
      <c r="AN26" s="127"/>
      <c r="AO26" s="127"/>
      <c r="AP26" s="127"/>
      <c r="AQ26" s="127"/>
      <c r="AR26" s="127"/>
      <c r="AS26" s="127"/>
      <c r="AT26" s="66"/>
      <c r="AU26" s="66"/>
      <c r="AV26" s="66"/>
      <c r="AW26" s="66"/>
      <c r="AX26" s="66"/>
      <c r="AY26" s="66"/>
      <c r="AZ26" s="127"/>
      <c r="BA26" s="127"/>
      <c r="BB26" s="127"/>
      <c r="BC26" s="127"/>
      <c r="BD26" s="141"/>
      <c r="BE26" s="141"/>
      <c r="BF26" s="7"/>
      <c r="BG26" s="7"/>
      <c r="BH26" s="7"/>
      <c r="BI26" s="7"/>
      <c r="BJ26" s="7"/>
      <c r="BK26" s="7">
        <v>1</v>
      </c>
      <c r="BL26" s="141"/>
      <c r="BM26" s="141"/>
      <c r="BN26" s="141"/>
      <c r="BO26" s="141"/>
      <c r="BP26" s="141"/>
      <c r="BQ26" s="141"/>
      <c r="BR26" s="7"/>
      <c r="BS26" s="7"/>
      <c r="BT26" s="7"/>
      <c r="BU26" s="7"/>
      <c r="BV26" s="7"/>
      <c r="BW26" s="7"/>
      <c r="BX26" s="141"/>
      <c r="BY26" s="141"/>
      <c r="BZ26" s="141"/>
      <c r="CA26" s="141"/>
      <c r="CB26" s="141"/>
      <c r="CC26" s="145"/>
      <c r="CD26" s="7"/>
      <c r="CE26" s="7"/>
      <c r="CF26" s="7"/>
      <c r="CG26" s="7"/>
      <c r="CH26" s="7"/>
      <c r="CI26" s="7"/>
      <c r="CJ26" s="141"/>
      <c r="CK26" s="141"/>
      <c r="CL26" s="141"/>
      <c r="CM26" s="141"/>
      <c r="CN26" s="141"/>
      <c r="CO26" s="141"/>
      <c r="CP26" s="7"/>
      <c r="CQ26" s="7"/>
      <c r="CR26" s="7"/>
      <c r="CS26" s="7"/>
      <c r="CT26" s="7"/>
      <c r="CU26" s="7"/>
      <c r="CV26" s="141"/>
      <c r="CW26" s="141"/>
      <c r="CX26" s="141"/>
      <c r="CY26" s="141"/>
      <c r="CZ26" s="141"/>
      <c r="DA26" s="141"/>
      <c r="DB26" s="7"/>
      <c r="DC26" s="7"/>
      <c r="DD26" s="7"/>
      <c r="DE26" s="7"/>
      <c r="DF26" s="7"/>
      <c r="DG26" s="7"/>
      <c r="DH26" s="141"/>
      <c r="DI26" s="141"/>
      <c r="DJ26" s="141"/>
      <c r="DK26" s="141"/>
      <c r="DL26" s="141"/>
      <c r="DM26" s="141"/>
      <c r="DN26" s="7"/>
      <c r="DO26" s="7"/>
      <c r="DP26" s="7"/>
      <c r="DQ26" s="7"/>
      <c r="DR26" s="7"/>
      <c r="DS26" s="7"/>
      <c r="DT26" s="141"/>
      <c r="DU26" s="141"/>
      <c r="DV26" s="141"/>
      <c r="DW26" s="141"/>
      <c r="DX26" s="141"/>
      <c r="DY26" s="141"/>
      <c r="DZ26" s="7"/>
      <c r="EA26" s="7"/>
      <c r="EB26" s="7"/>
      <c r="EC26" s="7"/>
      <c r="ED26" s="7"/>
      <c r="EE26" s="7"/>
      <c r="EF26" s="141"/>
      <c r="EG26" s="141"/>
      <c r="EH26" s="141"/>
      <c r="EI26" s="141"/>
      <c r="EJ26" s="141"/>
      <c r="EK26" s="141"/>
      <c r="EL26" s="7"/>
      <c r="EM26" s="7"/>
      <c r="EN26" s="7"/>
      <c r="EO26" s="7"/>
      <c r="EP26" s="7"/>
      <c r="EQ26" s="7"/>
      <c r="ER26" s="141"/>
      <c r="ES26" s="141"/>
      <c r="ET26" s="141"/>
      <c r="EU26" s="141"/>
      <c r="EV26" s="141"/>
      <c r="EW26" s="141"/>
      <c r="EX26" s="7"/>
      <c r="EY26" s="7"/>
      <c r="EZ26" s="7"/>
      <c r="FA26" s="7"/>
      <c r="FB26" s="7"/>
      <c r="FC26" s="7"/>
      <c r="FD26" s="141"/>
      <c r="FE26" s="141"/>
      <c r="FF26" s="141"/>
      <c r="FG26" s="141"/>
      <c r="FH26" s="141"/>
      <c r="FI26" s="141"/>
      <c r="FJ26" s="7"/>
      <c r="FK26" s="7"/>
      <c r="FL26" s="7"/>
      <c r="FM26" s="7"/>
      <c r="FN26" s="7"/>
      <c r="FO26" s="7"/>
      <c r="FP26" s="141"/>
      <c r="FQ26" s="141"/>
      <c r="FR26" s="141"/>
      <c r="FS26" s="141"/>
      <c r="FT26" s="141"/>
      <c r="FU26" s="141"/>
      <c r="FV26" s="7"/>
      <c r="FW26" s="7"/>
      <c r="FX26" s="7"/>
      <c r="FY26" s="7"/>
      <c r="FZ26" s="7"/>
      <c r="GA26" s="7"/>
      <c r="GB26" s="141"/>
      <c r="GC26" s="141"/>
      <c r="GD26" s="141"/>
      <c r="GE26" s="141"/>
      <c r="GF26" s="141"/>
      <c r="GG26" s="141"/>
      <c r="GH26" s="7"/>
      <c r="GI26" s="7"/>
      <c r="GJ26" s="7"/>
      <c r="GK26" s="7"/>
      <c r="GL26" s="7"/>
      <c r="GM26" s="7"/>
      <c r="GN26" s="141"/>
      <c r="GO26" s="141"/>
      <c r="GP26" s="141"/>
      <c r="GQ26" s="141"/>
      <c r="GR26" s="141"/>
      <c r="GS26" s="141"/>
      <c r="GT26" s="7"/>
      <c r="GU26" s="7"/>
      <c r="GV26" s="7"/>
      <c r="GW26" s="7"/>
      <c r="GX26" s="7"/>
      <c r="GY26" s="7"/>
      <c r="GZ26" s="141"/>
      <c r="HA26" s="141"/>
      <c r="HB26" s="141"/>
      <c r="HC26" s="141"/>
      <c r="HD26" s="141"/>
      <c r="HE26" s="141"/>
      <c r="HF26" s="7"/>
      <c r="HG26" s="7"/>
      <c r="HH26" s="7"/>
      <c r="HI26" s="7"/>
      <c r="HJ26" s="7"/>
      <c r="HK26" s="7"/>
      <c r="HL26" s="141"/>
      <c r="HM26" s="141"/>
      <c r="HN26" s="141"/>
      <c r="HO26" s="141"/>
      <c r="HP26" s="141"/>
      <c r="HQ26" s="141"/>
      <c r="HR26" s="7"/>
      <c r="HS26" s="7"/>
      <c r="HT26" s="7"/>
      <c r="HU26" s="7"/>
      <c r="HV26" s="7"/>
      <c r="HW26" s="7"/>
      <c r="HX26" s="141"/>
      <c r="HY26" s="141"/>
      <c r="HZ26" s="141"/>
      <c r="IA26" s="141"/>
      <c r="IB26" s="141"/>
      <c r="IC26" s="141"/>
      <c r="ID26" s="7"/>
      <c r="IE26" s="7"/>
      <c r="IF26" s="7"/>
      <c r="IG26" s="7"/>
      <c r="IH26" s="7"/>
      <c r="II26" s="7"/>
      <c r="IJ26" s="141"/>
      <c r="IK26" s="141"/>
      <c r="IL26" s="141"/>
      <c r="IM26" s="141"/>
      <c r="IN26" s="141"/>
      <c r="IO26" s="141"/>
      <c r="IP26" s="32"/>
      <c r="IQ26" s="7"/>
      <c r="IR26" s="7"/>
      <c r="IS26" s="7"/>
      <c r="IT26" s="7"/>
      <c r="IU26" s="7"/>
      <c r="IV26" s="158"/>
    </row>
    <row r="27" spans="1:256" s="1" customFormat="1" ht="12.75" customHeight="1">
      <c r="A27" s="163" t="s">
        <v>129</v>
      </c>
      <c r="B27" s="73" t="s">
        <v>62</v>
      </c>
      <c r="C27" s="214">
        <f t="shared" si="0"/>
        <v>4</v>
      </c>
      <c r="D27" s="215">
        <f t="shared" si="11"/>
        <v>0</v>
      </c>
      <c r="E27" s="247">
        <f t="shared" si="11"/>
        <v>2</v>
      </c>
      <c r="F27" s="247">
        <f t="shared" si="11"/>
        <v>1</v>
      </c>
      <c r="G27" s="247">
        <f t="shared" si="11"/>
        <v>0</v>
      </c>
      <c r="H27" s="247">
        <f t="shared" si="11"/>
        <v>0</v>
      </c>
      <c r="I27" s="248">
        <f t="shared" si="11"/>
        <v>1</v>
      </c>
      <c r="J27" s="95"/>
      <c r="K27" s="66"/>
      <c r="L27" s="66"/>
      <c r="M27" s="66"/>
      <c r="N27" s="66"/>
      <c r="O27" s="66"/>
      <c r="P27" s="127"/>
      <c r="Q27" s="127"/>
      <c r="R27" s="127"/>
      <c r="S27" s="127"/>
      <c r="T27" s="127"/>
      <c r="U27" s="127"/>
      <c r="V27" s="66"/>
      <c r="W27" s="66">
        <v>1</v>
      </c>
      <c r="X27" s="66"/>
      <c r="Y27" s="66"/>
      <c r="Z27" s="66"/>
      <c r="AA27" s="66"/>
      <c r="AB27" s="127"/>
      <c r="AC27" s="127"/>
      <c r="AD27" s="127"/>
      <c r="AE27" s="127"/>
      <c r="AF27" s="127"/>
      <c r="AG27" s="127"/>
      <c r="AH27" s="66"/>
      <c r="AI27" s="66"/>
      <c r="AJ27" s="66"/>
      <c r="AK27" s="66"/>
      <c r="AL27" s="66"/>
      <c r="AM27" s="66"/>
      <c r="AN27" s="127"/>
      <c r="AO27" s="127"/>
      <c r="AP27" s="127"/>
      <c r="AQ27" s="127"/>
      <c r="AR27" s="127"/>
      <c r="AS27" s="127"/>
      <c r="AT27" s="66"/>
      <c r="AU27" s="66"/>
      <c r="AV27" s="66"/>
      <c r="AW27" s="66"/>
      <c r="AX27" s="66"/>
      <c r="AY27" s="66"/>
      <c r="AZ27" s="127"/>
      <c r="BA27" s="127">
        <v>1</v>
      </c>
      <c r="BB27" s="127"/>
      <c r="BC27" s="127"/>
      <c r="BD27" s="141"/>
      <c r="BE27" s="141"/>
      <c r="BF27" s="7"/>
      <c r="BG27" s="7"/>
      <c r="BH27" s="7"/>
      <c r="BI27" s="7"/>
      <c r="BJ27" s="7"/>
      <c r="BK27" s="7">
        <v>1</v>
      </c>
      <c r="BL27" s="141"/>
      <c r="BM27" s="141"/>
      <c r="BN27" s="141"/>
      <c r="BO27" s="141"/>
      <c r="BP27" s="141"/>
      <c r="BQ27" s="141"/>
      <c r="BR27" s="7"/>
      <c r="BS27" s="7"/>
      <c r="BT27" s="7"/>
      <c r="BU27" s="7"/>
      <c r="BV27" s="7"/>
      <c r="BW27" s="7"/>
      <c r="BX27" s="141"/>
      <c r="BY27" s="141"/>
      <c r="BZ27" s="141"/>
      <c r="CA27" s="141"/>
      <c r="CB27" s="141"/>
      <c r="CC27" s="145"/>
      <c r="CD27" s="7"/>
      <c r="CE27" s="7"/>
      <c r="CF27" s="7"/>
      <c r="CG27" s="7"/>
      <c r="CH27" s="7"/>
      <c r="CI27" s="7"/>
      <c r="CJ27" s="141"/>
      <c r="CK27" s="141"/>
      <c r="CL27" s="141"/>
      <c r="CM27" s="141"/>
      <c r="CN27" s="141"/>
      <c r="CO27" s="141"/>
      <c r="CP27" s="7"/>
      <c r="CQ27" s="7"/>
      <c r="CR27" s="7"/>
      <c r="CS27" s="7"/>
      <c r="CT27" s="7"/>
      <c r="CU27" s="7"/>
      <c r="CV27" s="141"/>
      <c r="CW27" s="141"/>
      <c r="CX27" s="141"/>
      <c r="CY27" s="141"/>
      <c r="CZ27" s="141"/>
      <c r="DA27" s="141"/>
      <c r="DB27" s="7"/>
      <c r="DC27" s="7"/>
      <c r="DD27" s="7"/>
      <c r="DE27" s="7"/>
      <c r="DF27" s="7"/>
      <c r="DG27" s="7"/>
      <c r="DH27" s="141"/>
      <c r="DI27" s="141"/>
      <c r="DJ27" s="141"/>
      <c r="DK27" s="141"/>
      <c r="DL27" s="141"/>
      <c r="DM27" s="141"/>
      <c r="DN27" s="7"/>
      <c r="DO27" s="7"/>
      <c r="DP27" s="7"/>
      <c r="DQ27" s="7"/>
      <c r="DR27" s="7"/>
      <c r="DS27" s="7"/>
      <c r="DT27" s="141"/>
      <c r="DU27" s="141"/>
      <c r="DV27" s="141"/>
      <c r="DW27" s="141"/>
      <c r="DX27" s="141"/>
      <c r="DY27" s="141"/>
      <c r="DZ27" s="7"/>
      <c r="EA27" s="7"/>
      <c r="EB27" s="7"/>
      <c r="EC27" s="7"/>
      <c r="ED27" s="7"/>
      <c r="EE27" s="7"/>
      <c r="EF27" s="141"/>
      <c r="EG27" s="141"/>
      <c r="EH27" s="141">
        <v>1</v>
      </c>
      <c r="EI27" s="141"/>
      <c r="EJ27" s="141"/>
      <c r="EK27" s="141"/>
      <c r="EL27" s="7"/>
      <c r="EM27" s="7"/>
      <c r="EN27" s="7"/>
      <c r="EO27" s="7"/>
      <c r="EP27" s="7"/>
      <c r="EQ27" s="7"/>
      <c r="ER27" s="141"/>
      <c r="ES27" s="141"/>
      <c r="ET27" s="141"/>
      <c r="EU27" s="141"/>
      <c r="EV27" s="141"/>
      <c r="EW27" s="141"/>
      <c r="EX27" s="7"/>
      <c r="EY27" s="7"/>
      <c r="EZ27" s="7"/>
      <c r="FA27" s="7"/>
      <c r="FB27" s="7"/>
      <c r="FC27" s="7"/>
      <c r="FD27" s="141"/>
      <c r="FE27" s="141"/>
      <c r="FF27" s="141"/>
      <c r="FG27" s="141"/>
      <c r="FH27" s="141"/>
      <c r="FI27" s="141"/>
      <c r="FJ27" s="7"/>
      <c r="FK27" s="7"/>
      <c r="FL27" s="7"/>
      <c r="FM27" s="7"/>
      <c r="FN27" s="7"/>
      <c r="FO27" s="7"/>
      <c r="FP27" s="141"/>
      <c r="FQ27" s="141"/>
      <c r="FR27" s="141"/>
      <c r="FS27" s="141"/>
      <c r="FT27" s="141"/>
      <c r="FU27" s="141"/>
      <c r="FV27" s="7"/>
      <c r="FW27" s="7"/>
      <c r="FX27" s="7"/>
      <c r="FY27" s="7"/>
      <c r="FZ27" s="7"/>
      <c r="GA27" s="7"/>
      <c r="GB27" s="141"/>
      <c r="GC27" s="141"/>
      <c r="GD27" s="141"/>
      <c r="GE27" s="141"/>
      <c r="GF27" s="141"/>
      <c r="GG27" s="141"/>
      <c r="GH27" s="7"/>
      <c r="GI27" s="7"/>
      <c r="GJ27" s="7"/>
      <c r="GK27" s="7"/>
      <c r="GL27" s="7"/>
      <c r="GM27" s="7"/>
      <c r="GN27" s="141"/>
      <c r="GO27" s="141"/>
      <c r="GP27" s="141"/>
      <c r="GQ27" s="141"/>
      <c r="GR27" s="141"/>
      <c r="GS27" s="141"/>
      <c r="GT27" s="7"/>
      <c r="GU27" s="7"/>
      <c r="GV27" s="7"/>
      <c r="GW27" s="7"/>
      <c r="GX27" s="7"/>
      <c r="GY27" s="7"/>
      <c r="GZ27" s="141"/>
      <c r="HA27" s="141"/>
      <c r="HB27" s="141"/>
      <c r="HC27" s="141"/>
      <c r="HD27" s="141"/>
      <c r="HE27" s="141"/>
      <c r="HF27" s="7"/>
      <c r="HG27" s="7"/>
      <c r="HH27" s="7"/>
      <c r="HI27" s="7"/>
      <c r="HJ27" s="7"/>
      <c r="HK27" s="7"/>
      <c r="HL27" s="141"/>
      <c r="HM27" s="141"/>
      <c r="HN27" s="141"/>
      <c r="HO27" s="141"/>
      <c r="HP27" s="141"/>
      <c r="HQ27" s="141"/>
      <c r="HR27" s="7"/>
      <c r="HS27" s="7"/>
      <c r="HT27" s="7"/>
      <c r="HU27" s="7"/>
      <c r="HV27" s="7"/>
      <c r="HW27" s="7"/>
      <c r="HX27" s="141"/>
      <c r="HY27" s="141"/>
      <c r="HZ27" s="141"/>
      <c r="IA27" s="141"/>
      <c r="IB27" s="141"/>
      <c r="IC27" s="141"/>
      <c r="ID27" s="7"/>
      <c r="IE27" s="7"/>
      <c r="IF27" s="7"/>
      <c r="IG27" s="7"/>
      <c r="IH27" s="7"/>
      <c r="II27" s="7"/>
      <c r="IJ27" s="141"/>
      <c r="IK27" s="141"/>
      <c r="IL27" s="141"/>
      <c r="IM27" s="141"/>
      <c r="IN27" s="141"/>
      <c r="IO27" s="141"/>
      <c r="IP27" s="32"/>
      <c r="IQ27" s="7"/>
      <c r="IR27" s="7"/>
      <c r="IS27" s="7"/>
      <c r="IT27" s="7"/>
      <c r="IU27" s="7"/>
      <c r="IV27" s="158"/>
    </row>
    <row r="28" spans="1:256" s="1" customFormat="1" ht="12.75" customHeight="1">
      <c r="A28" s="164" t="s">
        <v>130</v>
      </c>
      <c r="B28" s="73" t="s">
        <v>148</v>
      </c>
      <c r="C28" s="214">
        <f t="shared" si="0"/>
        <v>5</v>
      </c>
      <c r="D28" s="215">
        <f aca="true" t="shared" si="12" ref="D28:I28">J28+P28+V28+AB28+AH28+AN28+AT28+AZ28+BF28+BL28+BR28+BX28+CD28+CJ28+CP28+CV28+DB28+DH28+DN28+DT28+DZ28+EF28+EL28+ER28+EX28+FD28+FJ28+FP28+FV28+GB28+GH28+GN28+GT28+GZ28+HF28+HL28+HR28+HX28+ID28+IJ28+J90+P90+V90+AB90+AH90+AN90</f>
        <v>0</v>
      </c>
      <c r="E28" s="247">
        <f t="shared" si="12"/>
        <v>4</v>
      </c>
      <c r="F28" s="247">
        <f t="shared" si="12"/>
        <v>1</v>
      </c>
      <c r="G28" s="247">
        <f t="shared" si="12"/>
        <v>0</v>
      </c>
      <c r="H28" s="247">
        <f t="shared" si="12"/>
        <v>0</v>
      </c>
      <c r="I28" s="248">
        <f t="shared" si="12"/>
        <v>0</v>
      </c>
      <c r="J28" s="95"/>
      <c r="K28" s="66"/>
      <c r="L28" s="66"/>
      <c r="M28" s="66"/>
      <c r="N28" s="66"/>
      <c r="O28" s="66"/>
      <c r="P28" s="127"/>
      <c r="Q28" s="127"/>
      <c r="R28" s="127"/>
      <c r="S28" s="127"/>
      <c r="T28" s="127"/>
      <c r="U28" s="127"/>
      <c r="V28" s="66"/>
      <c r="W28" s="66">
        <v>1</v>
      </c>
      <c r="X28" s="66"/>
      <c r="Y28" s="66"/>
      <c r="Z28" s="66"/>
      <c r="AA28" s="66"/>
      <c r="AB28" s="127"/>
      <c r="AC28" s="127"/>
      <c r="AD28" s="127"/>
      <c r="AE28" s="127"/>
      <c r="AF28" s="127"/>
      <c r="AG28" s="127"/>
      <c r="AH28" s="66"/>
      <c r="AI28" s="66"/>
      <c r="AJ28" s="66"/>
      <c r="AK28" s="66"/>
      <c r="AL28" s="66"/>
      <c r="AM28" s="66"/>
      <c r="AN28" s="127"/>
      <c r="AO28" s="127"/>
      <c r="AP28" s="127"/>
      <c r="AQ28" s="127"/>
      <c r="AR28" s="127"/>
      <c r="AS28" s="127"/>
      <c r="AT28" s="66"/>
      <c r="AU28" s="66"/>
      <c r="AV28" s="66"/>
      <c r="AW28" s="66"/>
      <c r="AX28" s="66"/>
      <c r="AY28" s="66"/>
      <c r="AZ28" s="127"/>
      <c r="BA28" s="127"/>
      <c r="BB28" s="127"/>
      <c r="BC28" s="127"/>
      <c r="BD28" s="141"/>
      <c r="BE28" s="141"/>
      <c r="BF28" s="7"/>
      <c r="BG28" s="7"/>
      <c r="BH28" s="7"/>
      <c r="BI28" s="7"/>
      <c r="BJ28" s="7"/>
      <c r="BK28" s="7"/>
      <c r="BL28" s="141"/>
      <c r="BM28" s="141"/>
      <c r="BN28" s="141"/>
      <c r="BO28" s="141"/>
      <c r="BP28" s="141"/>
      <c r="BQ28" s="141"/>
      <c r="BR28" s="7"/>
      <c r="BS28" s="7">
        <v>1</v>
      </c>
      <c r="BT28" s="7"/>
      <c r="BU28" s="7"/>
      <c r="BV28" s="7"/>
      <c r="BW28" s="7"/>
      <c r="BX28" s="141"/>
      <c r="BY28" s="141"/>
      <c r="BZ28" s="141"/>
      <c r="CA28" s="141"/>
      <c r="CB28" s="141"/>
      <c r="CC28" s="145"/>
      <c r="CD28" s="7"/>
      <c r="CE28" s="7"/>
      <c r="CF28" s="7"/>
      <c r="CG28" s="7"/>
      <c r="CH28" s="7"/>
      <c r="CI28" s="7"/>
      <c r="CJ28" s="141"/>
      <c r="CK28" s="141"/>
      <c r="CL28" s="141"/>
      <c r="CM28" s="141"/>
      <c r="CN28" s="141"/>
      <c r="CO28" s="141"/>
      <c r="CP28" s="7"/>
      <c r="CQ28" s="7"/>
      <c r="CR28" s="7"/>
      <c r="CS28" s="7"/>
      <c r="CT28" s="7"/>
      <c r="CU28" s="7"/>
      <c r="CV28" s="141"/>
      <c r="CW28" s="141"/>
      <c r="CX28" s="141"/>
      <c r="CY28" s="141"/>
      <c r="CZ28" s="141"/>
      <c r="DA28" s="141"/>
      <c r="DB28" s="7"/>
      <c r="DC28" s="7"/>
      <c r="DD28" s="7"/>
      <c r="DE28" s="7"/>
      <c r="DF28" s="7"/>
      <c r="DG28" s="7"/>
      <c r="DH28" s="141"/>
      <c r="DI28" s="141"/>
      <c r="DJ28" s="141"/>
      <c r="DK28" s="141"/>
      <c r="DL28" s="141"/>
      <c r="DM28" s="141"/>
      <c r="DN28" s="7"/>
      <c r="DO28" s="7"/>
      <c r="DP28" s="7"/>
      <c r="DQ28" s="7"/>
      <c r="DR28" s="7"/>
      <c r="DS28" s="7"/>
      <c r="DT28" s="141"/>
      <c r="DU28" s="141"/>
      <c r="DV28" s="141"/>
      <c r="DW28" s="141"/>
      <c r="DX28" s="141"/>
      <c r="DY28" s="141"/>
      <c r="DZ28" s="7"/>
      <c r="EA28" s="7"/>
      <c r="EB28" s="7"/>
      <c r="EC28" s="7"/>
      <c r="ED28" s="7"/>
      <c r="EE28" s="7"/>
      <c r="EF28" s="141"/>
      <c r="EG28" s="141"/>
      <c r="EH28" s="141"/>
      <c r="EI28" s="141"/>
      <c r="EJ28" s="141"/>
      <c r="EK28" s="141"/>
      <c r="EL28" s="7"/>
      <c r="EM28" s="7"/>
      <c r="EN28" s="7"/>
      <c r="EO28" s="7"/>
      <c r="EP28" s="7"/>
      <c r="EQ28" s="7"/>
      <c r="ER28" s="141"/>
      <c r="ES28" s="141"/>
      <c r="ET28" s="141"/>
      <c r="EU28" s="141"/>
      <c r="EV28" s="141"/>
      <c r="EW28" s="141"/>
      <c r="EX28" s="7"/>
      <c r="EY28" s="7">
        <v>1</v>
      </c>
      <c r="EZ28" s="7"/>
      <c r="FA28" s="7"/>
      <c r="FB28" s="7"/>
      <c r="FC28" s="7"/>
      <c r="FD28" s="141"/>
      <c r="FE28" s="141"/>
      <c r="FF28" s="141"/>
      <c r="FG28" s="141"/>
      <c r="FH28" s="141"/>
      <c r="FI28" s="141"/>
      <c r="FJ28" s="7"/>
      <c r="FK28" s="7"/>
      <c r="FL28" s="7"/>
      <c r="FM28" s="7"/>
      <c r="FN28" s="7"/>
      <c r="FO28" s="7"/>
      <c r="FP28" s="141"/>
      <c r="FQ28" s="141"/>
      <c r="FR28" s="141"/>
      <c r="FS28" s="141"/>
      <c r="FT28" s="141"/>
      <c r="FU28" s="141"/>
      <c r="FV28" s="7"/>
      <c r="FW28" s="7"/>
      <c r="FX28" s="7"/>
      <c r="FY28" s="7"/>
      <c r="FZ28" s="7"/>
      <c r="GA28" s="7"/>
      <c r="GB28" s="141"/>
      <c r="GC28" s="141"/>
      <c r="GD28" s="141"/>
      <c r="GE28" s="141"/>
      <c r="GF28" s="141"/>
      <c r="GG28" s="141"/>
      <c r="GH28" s="7"/>
      <c r="GI28" s="7"/>
      <c r="GJ28" s="7"/>
      <c r="GK28" s="7"/>
      <c r="GL28" s="7"/>
      <c r="GM28" s="7"/>
      <c r="GN28" s="141"/>
      <c r="GO28" s="141">
        <v>1</v>
      </c>
      <c r="GP28" s="141"/>
      <c r="GQ28" s="141"/>
      <c r="GR28" s="141"/>
      <c r="GS28" s="141"/>
      <c r="GT28" s="7"/>
      <c r="GU28" s="7"/>
      <c r="GV28" s="7"/>
      <c r="GW28" s="7"/>
      <c r="GX28" s="7"/>
      <c r="GY28" s="7"/>
      <c r="GZ28" s="141"/>
      <c r="HA28" s="141"/>
      <c r="HB28" s="141"/>
      <c r="HC28" s="141"/>
      <c r="HD28" s="141"/>
      <c r="HE28" s="141"/>
      <c r="HF28" s="7"/>
      <c r="HG28" s="7"/>
      <c r="HH28" s="7">
        <v>1</v>
      </c>
      <c r="HI28" s="7"/>
      <c r="HJ28" s="7"/>
      <c r="HK28" s="7"/>
      <c r="HL28" s="141"/>
      <c r="HM28" s="141"/>
      <c r="HN28" s="141"/>
      <c r="HO28" s="141"/>
      <c r="HP28" s="141"/>
      <c r="HQ28" s="141"/>
      <c r="HR28" s="7"/>
      <c r="HS28" s="7"/>
      <c r="HT28" s="7"/>
      <c r="HU28" s="7"/>
      <c r="HV28" s="7"/>
      <c r="HW28" s="7"/>
      <c r="HX28" s="141"/>
      <c r="HY28" s="141"/>
      <c r="HZ28" s="141"/>
      <c r="IA28" s="141"/>
      <c r="IB28" s="141"/>
      <c r="IC28" s="141"/>
      <c r="ID28" s="7"/>
      <c r="IE28" s="7"/>
      <c r="IF28" s="7"/>
      <c r="IG28" s="7"/>
      <c r="IH28" s="7"/>
      <c r="II28" s="7"/>
      <c r="IJ28" s="141"/>
      <c r="IK28" s="141"/>
      <c r="IL28" s="141"/>
      <c r="IM28" s="141"/>
      <c r="IN28" s="141"/>
      <c r="IO28" s="141"/>
      <c r="IP28" s="32"/>
      <c r="IQ28" s="7"/>
      <c r="IR28" s="7"/>
      <c r="IS28" s="7"/>
      <c r="IT28" s="7"/>
      <c r="IU28" s="7"/>
      <c r="IV28" s="158"/>
    </row>
    <row r="29" spans="1:256" s="1" customFormat="1" ht="12.75" customHeight="1">
      <c r="A29" s="164" t="s">
        <v>131</v>
      </c>
      <c r="B29" s="73" t="s">
        <v>62</v>
      </c>
      <c r="C29" s="94">
        <f t="shared" si="0"/>
        <v>0</v>
      </c>
      <c r="D29" s="149">
        <f aca="true" t="shared" si="13" ref="D29:I30">J29+P29+V29+AB29+AH29+AN29+AT29+AZ29+BF29+BL29+BR29+BX29+CD29+CJ29+CP29+CV29+DB29+DH29+DN29+DT29+DZ29+EF29+EL29+ER29+EX29+FD29+FJ29+FP29+FV29+GB29+GH29+GN29+GT29+GZ29+HF29+HL29+HR29+HX29+ID29+IJ29+J91+P91+V91+AB91+AH91+AN91</f>
        <v>0</v>
      </c>
      <c r="E29" s="150">
        <f t="shared" si="13"/>
        <v>0</v>
      </c>
      <c r="F29" s="150">
        <f t="shared" si="13"/>
        <v>0</v>
      </c>
      <c r="G29" s="150">
        <f t="shared" si="13"/>
        <v>0</v>
      </c>
      <c r="H29" s="150">
        <f t="shared" si="13"/>
        <v>0</v>
      </c>
      <c r="I29" s="190">
        <f t="shared" si="13"/>
        <v>0</v>
      </c>
      <c r="J29" s="95"/>
      <c r="K29" s="66"/>
      <c r="L29" s="66"/>
      <c r="M29" s="66"/>
      <c r="N29" s="66"/>
      <c r="O29" s="66"/>
      <c r="P29" s="127"/>
      <c r="Q29" s="127"/>
      <c r="R29" s="127"/>
      <c r="S29" s="127"/>
      <c r="T29" s="127"/>
      <c r="U29" s="127"/>
      <c r="V29" s="66"/>
      <c r="W29" s="66"/>
      <c r="X29" s="66"/>
      <c r="Y29" s="66"/>
      <c r="Z29" s="66"/>
      <c r="AA29" s="66"/>
      <c r="AB29" s="127"/>
      <c r="AC29" s="127"/>
      <c r="AD29" s="127"/>
      <c r="AE29" s="127"/>
      <c r="AF29" s="127"/>
      <c r="AG29" s="127"/>
      <c r="AH29" s="66"/>
      <c r="AI29" s="66"/>
      <c r="AJ29" s="66"/>
      <c r="AK29" s="66"/>
      <c r="AL29" s="66"/>
      <c r="AM29" s="66"/>
      <c r="AN29" s="127"/>
      <c r="AO29" s="127"/>
      <c r="AP29" s="127"/>
      <c r="AQ29" s="127"/>
      <c r="AR29" s="127"/>
      <c r="AS29" s="127"/>
      <c r="AT29" s="66"/>
      <c r="AU29" s="66"/>
      <c r="AV29" s="66"/>
      <c r="AW29" s="66"/>
      <c r="AX29" s="66"/>
      <c r="AY29" s="66"/>
      <c r="AZ29" s="127"/>
      <c r="BA29" s="127"/>
      <c r="BB29" s="127"/>
      <c r="BC29" s="127"/>
      <c r="BD29" s="141"/>
      <c r="BE29" s="141"/>
      <c r="BF29" s="7"/>
      <c r="BG29" s="7"/>
      <c r="BH29" s="7"/>
      <c r="BI29" s="7"/>
      <c r="BJ29" s="7"/>
      <c r="BK29" s="7"/>
      <c r="BL29" s="141"/>
      <c r="BM29" s="141"/>
      <c r="BN29" s="141"/>
      <c r="BO29" s="141"/>
      <c r="BP29" s="141"/>
      <c r="BQ29" s="141"/>
      <c r="BR29" s="7"/>
      <c r="BS29" s="7"/>
      <c r="BT29" s="7"/>
      <c r="BU29" s="7"/>
      <c r="BV29" s="7"/>
      <c r="BW29" s="7"/>
      <c r="BX29" s="141"/>
      <c r="BY29" s="141"/>
      <c r="BZ29" s="141"/>
      <c r="CA29" s="141"/>
      <c r="CB29" s="141"/>
      <c r="CC29" s="145"/>
      <c r="CD29" s="7"/>
      <c r="CE29" s="7"/>
      <c r="CF29" s="7"/>
      <c r="CG29" s="7"/>
      <c r="CH29" s="7"/>
      <c r="CI29" s="7"/>
      <c r="CJ29" s="141"/>
      <c r="CK29" s="141"/>
      <c r="CL29" s="141"/>
      <c r="CM29" s="141"/>
      <c r="CN29" s="141"/>
      <c r="CO29" s="141"/>
      <c r="CP29" s="7"/>
      <c r="CQ29" s="7"/>
      <c r="CR29" s="7"/>
      <c r="CS29" s="7"/>
      <c r="CT29" s="7"/>
      <c r="CU29" s="7"/>
      <c r="CV29" s="141"/>
      <c r="CW29" s="141"/>
      <c r="CX29" s="141"/>
      <c r="CY29" s="141"/>
      <c r="CZ29" s="141"/>
      <c r="DA29" s="141"/>
      <c r="DB29" s="7"/>
      <c r="DC29" s="7"/>
      <c r="DD29" s="7"/>
      <c r="DE29" s="7"/>
      <c r="DF29" s="7"/>
      <c r="DG29" s="7"/>
      <c r="DH29" s="141"/>
      <c r="DI29" s="141"/>
      <c r="DJ29" s="141"/>
      <c r="DK29" s="141"/>
      <c r="DL29" s="141"/>
      <c r="DM29" s="141"/>
      <c r="DN29" s="7"/>
      <c r="DO29" s="7"/>
      <c r="DP29" s="7"/>
      <c r="DQ29" s="7"/>
      <c r="DR29" s="7"/>
      <c r="DS29" s="7"/>
      <c r="DT29" s="141"/>
      <c r="DU29" s="141"/>
      <c r="DV29" s="141"/>
      <c r="DW29" s="141"/>
      <c r="DX29" s="141"/>
      <c r="DY29" s="141"/>
      <c r="DZ29" s="7"/>
      <c r="EA29" s="7"/>
      <c r="EB29" s="7"/>
      <c r="EC29" s="7"/>
      <c r="ED29" s="7"/>
      <c r="EE29" s="7"/>
      <c r="EF29" s="141"/>
      <c r="EG29" s="141"/>
      <c r="EH29" s="141"/>
      <c r="EI29" s="141"/>
      <c r="EJ29" s="141"/>
      <c r="EK29" s="141"/>
      <c r="EL29" s="7"/>
      <c r="EM29" s="7"/>
      <c r="EN29" s="7"/>
      <c r="EO29" s="7"/>
      <c r="EP29" s="7"/>
      <c r="EQ29" s="7"/>
      <c r="ER29" s="141"/>
      <c r="ES29" s="141"/>
      <c r="ET29" s="141"/>
      <c r="EU29" s="141"/>
      <c r="EV29" s="141"/>
      <c r="EW29" s="141"/>
      <c r="EX29" s="7"/>
      <c r="EY29" s="7"/>
      <c r="EZ29" s="7"/>
      <c r="FA29" s="7"/>
      <c r="FB29" s="7"/>
      <c r="FC29" s="7"/>
      <c r="FD29" s="141"/>
      <c r="FE29" s="141"/>
      <c r="FF29" s="141"/>
      <c r="FG29" s="141"/>
      <c r="FH29" s="141"/>
      <c r="FI29" s="141"/>
      <c r="FJ29" s="7"/>
      <c r="FK29" s="7"/>
      <c r="FL29" s="7"/>
      <c r="FM29" s="7"/>
      <c r="FN29" s="7"/>
      <c r="FO29" s="7"/>
      <c r="FP29" s="141"/>
      <c r="FQ29" s="141"/>
      <c r="FR29" s="141"/>
      <c r="FS29" s="141"/>
      <c r="FT29" s="141"/>
      <c r="FU29" s="141"/>
      <c r="FV29" s="7"/>
      <c r="FW29" s="7"/>
      <c r="FX29" s="7"/>
      <c r="FY29" s="7"/>
      <c r="FZ29" s="7"/>
      <c r="GA29" s="7"/>
      <c r="GB29" s="141"/>
      <c r="GC29" s="141"/>
      <c r="GD29" s="141"/>
      <c r="GE29" s="141"/>
      <c r="GF29" s="141"/>
      <c r="GG29" s="141"/>
      <c r="GH29" s="7"/>
      <c r="GI29" s="7"/>
      <c r="GJ29" s="7"/>
      <c r="GK29" s="7"/>
      <c r="GL29" s="7"/>
      <c r="GM29" s="7"/>
      <c r="GN29" s="141"/>
      <c r="GO29" s="141"/>
      <c r="GP29" s="141"/>
      <c r="GQ29" s="141"/>
      <c r="GR29" s="141"/>
      <c r="GS29" s="141"/>
      <c r="GT29" s="7"/>
      <c r="GU29" s="7"/>
      <c r="GV29" s="7"/>
      <c r="GW29" s="7"/>
      <c r="GX29" s="7"/>
      <c r="GY29" s="7"/>
      <c r="GZ29" s="141"/>
      <c r="HA29" s="141"/>
      <c r="HB29" s="141"/>
      <c r="HC29" s="141"/>
      <c r="HD29" s="141"/>
      <c r="HE29" s="141"/>
      <c r="HF29" s="7"/>
      <c r="HG29" s="7"/>
      <c r="HH29" s="7"/>
      <c r="HI29" s="7"/>
      <c r="HJ29" s="7"/>
      <c r="HK29" s="7"/>
      <c r="HL29" s="141"/>
      <c r="HM29" s="141"/>
      <c r="HN29" s="141"/>
      <c r="HO29" s="141"/>
      <c r="HP29" s="141"/>
      <c r="HQ29" s="141"/>
      <c r="HR29" s="7"/>
      <c r="HS29" s="7"/>
      <c r="HT29" s="7"/>
      <c r="HU29" s="7"/>
      <c r="HV29" s="7"/>
      <c r="HW29" s="7"/>
      <c r="HX29" s="141"/>
      <c r="HY29" s="141"/>
      <c r="HZ29" s="141"/>
      <c r="IA29" s="141"/>
      <c r="IB29" s="141"/>
      <c r="IC29" s="141"/>
      <c r="ID29" s="7"/>
      <c r="IE29" s="7"/>
      <c r="IF29" s="7"/>
      <c r="IG29" s="7"/>
      <c r="IH29" s="7"/>
      <c r="II29" s="7"/>
      <c r="IJ29" s="141"/>
      <c r="IK29" s="141"/>
      <c r="IL29" s="141"/>
      <c r="IM29" s="141"/>
      <c r="IN29" s="141"/>
      <c r="IO29" s="141"/>
      <c r="IP29" s="32"/>
      <c r="IQ29" s="7"/>
      <c r="IR29" s="7"/>
      <c r="IS29" s="7"/>
      <c r="IT29" s="7"/>
      <c r="IU29" s="7"/>
      <c r="IV29" s="158"/>
    </row>
    <row r="30" spans="1:256" s="1" customFormat="1" ht="12.75">
      <c r="A30" s="164" t="s">
        <v>132</v>
      </c>
      <c r="B30" s="73" t="s">
        <v>149</v>
      </c>
      <c r="C30" s="94">
        <f t="shared" si="0"/>
        <v>0</v>
      </c>
      <c r="D30" s="149">
        <f t="shared" si="13"/>
        <v>0</v>
      </c>
      <c r="E30" s="150">
        <f t="shared" si="13"/>
        <v>0</v>
      </c>
      <c r="F30" s="150">
        <f t="shared" si="13"/>
        <v>0</v>
      </c>
      <c r="G30" s="150">
        <f t="shared" si="13"/>
        <v>0</v>
      </c>
      <c r="H30" s="150">
        <f t="shared" si="13"/>
        <v>0</v>
      </c>
      <c r="I30" s="190">
        <f t="shared" si="13"/>
        <v>0</v>
      </c>
      <c r="J30" s="95"/>
      <c r="K30" s="66"/>
      <c r="L30" s="66"/>
      <c r="M30" s="66"/>
      <c r="N30" s="66"/>
      <c r="O30" s="66"/>
      <c r="P30" s="127"/>
      <c r="Q30" s="127"/>
      <c r="R30" s="127"/>
      <c r="S30" s="127"/>
      <c r="T30" s="127"/>
      <c r="U30" s="127"/>
      <c r="V30" s="66"/>
      <c r="W30" s="66"/>
      <c r="X30" s="66"/>
      <c r="Y30" s="66"/>
      <c r="Z30" s="66"/>
      <c r="AA30" s="66"/>
      <c r="AB30" s="127"/>
      <c r="AC30" s="127"/>
      <c r="AD30" s="127"/>
      <c r="AE30" s="127"/>
      <c r="AF30" s="127"/>
      <c r="AG30" s="127"/>
      <c r="AH30" s="66"/>
      <c r="AI30" s="66"/>
      <c r="AJ30" s="66"/>
      <c r="AK30" s="66"/>
      <c r="AL30" s="66"/>
      <c r="AM30" s="66"/>
      <c r="AN30" s="127"/>
      <c r="AO30" s="127"/>
      <c r="AP30" s="127"/>
      <c r="AQ30" s="127"/>
      <c r="AR30" s="127"/>
      <c r="AS30" s="127"/>
      <c r="AT30" s="66"/>
      <c r="AU30" s="66"/>
      <c r="AV30" s="66"/>
      <c r="AW30" s="66"/>
      <c r="AX30" s="66"/>
      <c r="AY30" s="66"/>
      <c r="AZ30" s="127"/>
      <c r="BA30" s="127"/>
      <c r="BB30" s="127"/>
      <c r="BC30" s="127"/>
      <c r="BD30" s="141"/>
      <c r="BE30" s="141"/>
      <c r="BF30" s="7"/>
      <c r="BG30" s="7"/>
      <c r="BH30" s="7"/>
      <c r="BI30" s="7"/>
      <c r="BJ30" s="7"/>
      <c r="BK30" s="7"/>
      <c r="BL30" s="141"/>
      <c r="BM30" s="141"/>
      <c r="BN30" s="141"/>
      <c r="BO30" s="141"/>
      <c r="BP30" s="141"/>
      <c r="BQ30" s="141"/>
      <c r="BR30" s="7"/>
      <c r="BS30" s="7"/>
      <c r="BT30" s="7"/>
      <c r="BU30" s="7"/>
      <c r="BV30" s="7"/>
      <c r="BW30" s="7"/>
      <c r="BX30" s="141"/>
      <c r="BY30" s="141"/>
      <c r="BZ30" s="141"/>
      <c r="CA30" s="141"/>
      <c r="CB30" s="141"/>
      <c r="CC30" s="145"/>
      <c r="CD30" s="7"/>
      <c r="CE30" s="7"/>
      <c r="CF30" s="7"/>
      <c r="CG30" s="7"/>
      <c r="CH30" s="7"/>
      <c r="CI30" s="7"/>
      <c r="CJ30" s="141"/>
      <c r="CK30" s="141"/>
      <c r="CL30" s="141"/>
      <c r="CM30" s="141"/>
      <c r="CN30" s="141"/>
      <c r="CO30" s="141"/>
      <c r="CP30" s="7"/>
      <c r="CQ30" s="7"/>
      <c r="CR30" s="7"/>
      <c r="CS30" s="7"/>
      <c r="CT30" s="7"/>
      <c r="CU30" s="7"/>
      <c r="CV30" s="141"/>
      <c r="CW30" s="141"/>
      <c r="CX30" s="141"/>
      <c r="CY30" s="141"/>
      <c r="CZ30" s="141"/>
      <c r="DA30" s="141"/>
      <c r="DB30" s="7"/>
      <c r="DC30" s="7"/>
      <c r="DD30" s="7"/>
      <c r="DE30" s="7"/>
      <c r="DF30" s="7"/>
      <c r="DG30" s="7"/>
      <c r="DH30" s="141"/>
      <c r="DI30" s="141"/>
      <c r="DJ30" s="141"/>
      <c r="DK30" s="141"/>
      <c r="DL30" s="141"/>
      <c r="DM30" s="141"/>
      <c r="DN30" s="7"/>
      <c r="DO30" s="7"/>
      <c r="DP30" s="7"/>
      <c r="DQ30" s="7"/>
      <c r="DR30" s="7"/>
      <c r="DS30" s="7"/>
      <c r="DT30" s="141"/>
      <c r="DU30" s="141"/>
      <c r="DV30" s="141"/>
      <c r="DW30" s="141"/>
      <c r="DX30" s="141"/>
      <c r="DY30" s="141"/>
      <c r="DZ30" s="7"/>
      <c r="EA30" s="7"/>
      <c r="EB30" s="7"/>
      <c r="EC30" s="7"/>
      <c r="ED30" s="7"/>
      <c r="EE30" s="7"/>
      <c r="EF30" s="141"/>
      <c r="EG30" s="141"/>
      <c r="EH30" s="141"/>
      <c r="EI30" s="141"/>
      <c r="EJ30" s="141"/>
      <c r="EK30" s="141"/>
      <c r="EL30" s="7"/>
      <c r="EM30" s="7"/>
      <c r="EN30" s="7"/>
      <c r="EO30" s="7"/>
      <c r="EP30" s="7"/>
      <c r="EQ30" s="7"/>
      <c r="ER30" s="141"/>
      <c r="ES30" s="141"/>
      <c r="ET30" s="141"/>
      <c r="EU30" s="141"/>
      <c r="EV30" s="141"/>
      <c r="EW30" s="141"/>
      <c r="EX30" s="7"/>
      <c r="EY30" s="7"/>
      <c r="EZ30" s="7"/>
      <c r="FA30" s="7"/>
      <c r="FB30" s="7"/>
      <c r="FC30" s="7"/>
      <c r="FD30" s="141"/>
      <c r="FE30" s="141"/>
      <c r="FF30" s="141"/>
      <c r="FG30" s="141"/>
      <c r="FH30" s="141"/>
      <c r="FI30" s="141"/>
      <c r="FJ30" s="7"/>
      <c r="FK30" s="7"/>
      <c r="FL30" s="7"/>
      <c r="FM30" s="7"/>
      <c r="FN30" s="7"/>
      <c r="FO30" s="7"/>
      <c r="FP30" s="141"/>
      <c r="FQ30" s="141"/>
      <c r="FR30" s="141"/>
      <c r="FS30" s="141"/>
      <c r="FT30" s="141"/>
      <c r="FU30" s="141"/>
      <c r="FV30" s="7"/>
      <c r="FW30" s="7"/>
      <c r="FX30" s="7"/>
      <c r="FY30" s="7"/>
      <c r="FZ30" s="7"/>
      <c r="GA30" s="7"/>
      <c r="GB30" s="141"/>
      <c r="GC30" s="141"/>
      <c r="GD30" s="141"/>
      <c r="GE30" s="141"/>
      <c r="GF30" s="141"/>
      <c r="GG30" s="141"/>
      <c r="GH30" s="7"/>
      <c r="GI30" s="7"/>
      <c r="GJ30" s="7"/>
      <c r="GK30" s="7"/>
      <c r="GL30" s="7"/>
      <c r="GM30" s="7"/>
      <c r="GN30" s="141"/>
      <c r="GO30" s="141"/>
      <c r="GP30" s="141"/>
      <c r="GQ30" s="141"/>
      <c r="GR30" s="141"/>
      <c r="GS30" s="141"/>
      <c r="GT30" s="7"/>
      <c r="GU30" s="7"/>
      <c r="GV30" s="7"/>
      <c r="GW30" s="7"/>
      <c r="GX30" s="7"/>
      <c r="GY30" s="7"/>
      <c r="GZ30" s="141"/>
      <c r="HA30" s="141"/>
      <c r="HB30" s="141"/>
      <c r="HC30" s="141"/>
      <c r="HD30" s="141"/>
      <c r="HE30" s="141"/>
      <c r="HF30" s="7"/>
      <c r="HG30" s="7"/>
      <c r="HH30" s="7"/>
      <c r="HI30" s="7"/>
      <c r="HJ30" s="7"/>
      <c r="HK30" s="7"/>
      <c r="HL30" s="141"/>
      <c r="HM30" s="141"/>
      <c r="HN30" s="141"/>
      <c r="HO30" s="141"/>
      <c r="HP30" s="141"/>
      <c r="HQ30" s="141"/>
      <c r="HR30" s="7"/>
      <c r="HS30" s="7"/>
      <c r="HT30" s="7"/>
      <c r="HU30" s="7"/>
      <c r="HV30" s="7"/>
      <c r="HW30" s="7"/>
      <c r="HX30" s="141"/>
      <c r="HY30" s="141"/>
      <c r="HZ30" s="141"/>
      <c r="IA30" s="141"/>
      <c r="IB30" s="141"/>
      <c r="IC30" s="141"/>
      <c r="ID30" s="7"/>
      <c r="IE30" s="7"/>
      <c r="IF30" s="7"/>
      <c r="IG30" s="7"/>
      <c r="IH30" s="7"/>
      <c r="II30" s="7"/>
      <c r="IJ30" s="141"/>
      <c r="IK30" s="141"/>
      <c r="IL30" s="141"/>
      <c r="IM30" s="141"/>
      <c r="IN30" s="141"/>
      <c r="IO30" s="141"/>
      <c r="IP30" s="32"/>
      <c r="IQ30" s="7"/>
      <c r="IR30" s="7"/>
      <c r="IS30" s="7"/>
      <c r="IT30" s="7"/>
      <c r="IU30" s="7"/>
      <c r="IV30" s="158"/>
    </row>
    <row r="31" spans="1:256" s="1" customFormat="1" ht="12.75">
      <c r="A31" s="164" t="s">
        <v>133</v>
      </c>
      <c r="B31" s="73" t="s">
        <v>62</v>
      </c>
      <c r="C31" s="94">
        <f t="shared" si="0"/>
        <v>2</v>
      </c>
      <c r="D31" s="149">
        <f aca="true" t="shared" si="14" ref="D31:D50">J31+P31+V31+AB31+AH31+AN31+AT31+AZ31+BF31+BL31+BR31+BX31+CD31+CJ31+CP31+CV31+DB31+DH31+DN31+DT31+DZ31+EF31+EL31+ER31+EX31+FD31+FJ31+FP31+FV31+GB31+GH31+GN31+GT31+GZ31+HF31+HL31+HR31+HX31+ID31+IJ31+J97+P97+V97+AB97+AH97+AN97</f>
        <v>0</v>
      </c>
      <c r="E31" s="150">
        <f aca="true" t="shared" si="15" ref="E31:E50">K31+Q31+W31+AC31+AI31+AO31+AU31+BA31+BG31+BM31+BS31+BY31+CE31+CK31+CQ31+CW31+DC31+DI31+DO31+DU31+EA31+EG31+EM31+ES31+EY31+FE31+FK31+FQ31+FW31+GC31+GI31+GO31+GU31+HA31+HG31+HM31+HS31+HY31+IE31+IK31+K97+Q97+W97+AC97+AI97+AO97</f>
        <v>1</v>
      </c>
      <c r="F31" s="150">
        <f aca="true" t="shared" si="16" ref="F31:F50">L31+R31+X31+AD31+AJ31+AP31+AV31+BB31+BH31+BN31+BT31+BZ31+CF31+CL31+CR31+CX31+DD31+DJ31+DP31+DV31+EB31+EH31+EN31+ET31+EZ31+FF31+FL31+FR31+FX31+GD31+GJ31+GP31+GV31+HB31+HH31+HN31+HT31+HZ31+IF31+IL31+L97+R97+X97+AD97+AJ97+AP97</f>
        <v>0</v>
      </c>
      <c r="G31" s="150">
        <f aca="true" t="shared" si="17" ref="G31:G50">M31+S31+Y31+AE31+AK31+AQ31+AW31+BC31+BI31+BO31+BU31+CA31+CG31+CM31+CS31+CY31+DE31+DK31+DQ31+DW31+EC31+EI31+EO31+EU31+FA31+FG31+FM31+FS31+FY31+GE31+GK31+GQ31+GW31+HC31+HI31+HO31+HU31+IA31+IG31+IM31+M97+S97+Y97+AE97+AK97+AQ97</f>
        <v>0</v>
      </c>
      <c r="H31" s="150">
        <f aca="true" t="shared" si="18" ref="H31:H50">N31+T31+Z31+AF31+AL31+AR31+AX31+BD31+BJ31+BP31+BV31+CB31+CH31+CN31+CT31+CZ31+DF31+DL31+DR31+DX31+ED31+EJ31+EP31+EV31+FB31+FH31+FN31+FT31+FZ31+GF31+GL31+GR31+GX31+HD31+HJ31+HP31+HV31+IB31+IH31+IN31+N97+T97+Z97+AF97+AL97+AR97</f>
        <v>0</v>
      </c>
      <c r="I31" s="190">
        <f aca="true" t="shared" si="19" ref="I31:I50">O31+U31+AA31+AG31+AM31+AS31+AY31+BE31+BK31+BQ31+BW31+CC31+CI31+CO31+CU31+DA31+DG31+DM31+DS31+DY31+EE31+EK31+EQ31+EW31+FC31+FI31+FO31+FU31+GA31+GG31+GM31+GS31+GY31+HE31+HK31+HQ31+HW31+IC31+II31+IO31+O97+U97+AA97+AG97+AM97+AS97</f>
        <v>1</v>
      </c>
      <c r="J31" s="95"/>
      <c r="K31" s="66"/>
      <c r="L31" s="66"/>
      <c r="M31" s="66"/>
      <c r="N31" s="66"/>
      <c r="O31" s="66"/>
      <c r="P31" s="127"/>
      <c r="Q31" s="127"/>
      <c r="R31" s="127"/>
      <c r="S31" s="127"/>
      <c r="T31" s="127"/>
      <c r="U31" s="127"/>
      <c r="V31" s="66"/>
      <c r="W31" s="66"/>
      <c r="X31" s="66"/>
      <c r="Y31" s="66"/>
      <c r="Z31" s="66"/>
      <c r="AA31" s="66"/>
      <c r="AB31" s="127"/>
      <c r="AC31" s="127"/>
      <c r="AD31" s="127"/>
      <c r="AE31" s="127"/>
      <c r="AF31" s="127"/>
      <c r="AG31" s="127"/>
      <c r="AH31" s="66"/>
      <c r="AI31" s="66"/>
      <c r="AJ31" s="66"/>
      <c r="AK31" s="66"/>
      <c r="AL31" s="66"/>
      <c r="AM31" s="66"/>
      <c r="AN31" s="127"/>
      <c r="AO31" s="127"/>
      <c r="AP31" s="127"/>
      <c r="AQ31" s="127"/>
      <c r="AR31" s="127"/>
      <c r="AS31" s="127"/>
      <c r="AT31" s="66"/>
      <c r="AU31" s="66"/>
      <c r="AV31" s="66"/>
      <c r="AW31" s="66"/>
      <c r="AX31" s="66"/>
      <c r="AY31" s="66"/>
      <c r="AZ31" s="127"/>
      <c r="BA31" s="127"/>
      <c r="BB31" s="127"/>
      <c r="BC31" s="127"/>
      <c r="BD31" s="141"/>
      <c r="BE31" s="141"/>
      <c r="BF31" s="7"/>
      <c r="BG31" s="7"/>
      <c r="BH31" s="7"/>
      <c r="BI31" s="7"/>
      <c r="BJ31" s="7"/>
      <c r="BK31" s="7"/>
      <c r="BL31" s="141"/>
      <c r="BM31" s="141"/>
      <c r="BN31" s="141"/>
      <c r="BO31" s="141"/>
      <c r="BP31" s="141"/>
      <c r="BQ31" s="141"/>
      <c r="BR31" s="7"/>
      <c r="BS31" s="7"/>
      <c r="BT31" s="7"/>
      <c r="BU31" s="7"/>
      <c r="BV31" s="7"/>
      <c r="BW31" s="7"/>
      <c r="BX31" s="141"/>
      <c r="BY31" s="141"/>
      <c r="BZ31" s="141"/>
      <c r="CA31" s="141"/>
      <c r="CB31" s="141"/>
      <c r="CC31" s="145"/>
      <c r="CD31" s="7"/>
      <c r="CE31" s="7"/>
      <c r="CF31" s="7"/>
      <c r="CG31" s="7"/>
      <c r="CH31" s="7"/>
      <c r="CI31" s="7"/>
      <c r="CJ31" s="141"/>
      <c r="CK31" s="141"/>
      <c r="CL31" s="141"/>
      <c r="CM31" s="141"/>
      <c r="CN31" s="141"/>
      <c r="CO31" s="141"/>
      <c r="CP31" s="7"/>
      <c r="CQ31" s="7"/>
      <c r="CR31" s="7"/>
      <c r="CS31" s="7"/>
      <c r="CT31" s="7"/>
      <c r="CU31" s="7"/>
      <c r="CV31" s="141"/>
      <c r="CW31" s="141"/>
      <c r="CX31" s="141"/>
      <c r="CY31" s="141"/>
      <c r="CZ31" s="141"/>
      <c r="DA31" s="141"/>
      <c r="DB31" s="7"/>
      <c r="DC31" s="7"/>
      <c r="DD31" s="7"/>
      <c r="DE31" s="7"/>
      <c r="DF31" s="7"/>
      <c r="DG31" s="7"/>
      <c r="DH31" s="141"/>
      <c r="DI31" s="141"/>
      <c r="DJ31" s="141"/>
      <c r="DK31" s="141"/>
      <c r="DL31" s="141"/>
      <c r="DM31" s="141"/>
      <c r="DN31" s="7"/>
      <c r="DO31" s="7"/>
      <c r="DP31" s="7"/>
      <c r="DQ31" s="7"/>
      <c r="DR31" s="7"/>
      <c r="DS31" s="7"/>
      <c r="DT31" s="141"/>
      <c r="DU31" s="141"/>
      <c r="DV31" s="141"/>
      <c r="DW31" s="141"/>
      <c r="DX31" s="141"/>
      <c r="DY31" s="141"/>
      <c r="DZ31" s="7"/>
      <c r="EA31" s="7"/>
      <c r="EB31" s="7"/>
      <c r="EC31" s="7"/>
      <c r="ED31" s="7"/>
      <c r="EE31" s="7"/>
      <c r="EF31" s="141"/>
      <c r="EG31" s="141">
        <v>1</v>
      </c>
      <c r="EH31" s="141"/>
      <c r="EI31" s="141"/>
      <c r="EJ31" s="141"/>
      <c r="EK31" s="141"/>
      <c r="EL31" s="7"/>
      <c r="EM31" s="7"/>
      <c r="EN31" s="7"/>
      <c r="EO31" s="7"/>
      <c r="EP31" s="7"/>
      <c r="EQ31" s="7">
        <v>1</v>
      </c>
      <c r="ER31" s="141"/>
      <c r="ES31" s="141"/>
      <c r="ET31" s="141"/>
      <c r="EU31" s="141"/>
      <c r="EV31" s="141"/>
      <c r="EW31" s="141"/>
      <c r="EX31" s="7"/>
      <c r="EY31" s="7"/>
      <c r="EZ31" s="7"/>
      <c r="FA31" s="7"/>
      <c r="FB31" s="7"/>
      <c r="FC31" s="7"/>
      <c r="FD31" s="141"/>
      <c r="FE31" s="141"/>
      <c r="FF31" s="141"/>
      <c r="FG31" s="141"/>
      <c r="FH31" s="141"/>
      <c r="FI31" s="141"/>
      <c r="FJ31" s="7"/>
      <c r="FK31" s="7"/>
      <c r="FL31" s="7"/>
      <c r="FM31" s="7"/>
      <c r="FN31" s="7"/>
      <c r="FO31" s="7"/>
      <c r="FP31" s="141"/>
      <c r="FQ31" s="141"/>
      <c r="FR31" s="141"/>
      <c r="FS31" s="141"/>
      <c r="FT31" s="141"/>
      <c r="FU31" s="141"/>
      <c r="FV31" s="7"/>
      <c r="FW31" s="7"/>
      <c r="FX31" s="7"/>
      <c r="FY31" s="7"/>
      <c r="FZ31" s="7"/>
      <c r="GA31" s="7"/>
      <c r="GB31" s="141"/>
      <c r="GC31" s="141"/>
      <c r="GD31" s="141"/>
      <c r="GE31" s="141"/>
      <c r="GF31" s="141"/>
      <c r="GG31" s="141"/>
      <c r="GH31" s="7"/>
      <c r="GI31" s="7"/>
      <c r="GJ31" s="7"/>
      <c r="GK31" s="7"/>
      <c r="GL31" s="7"/>
      <c r="GM31" s="7"/>
      <c r="GN31" s="141"/>
      <c r="GO31" s="141"/>
      <c r="GP31" s="141"/>
      <c r="GQ31" s="141"/>
      <c r="GR31" s="141"/>
      <c r="GS31" s="141"/>
      <c r="GT31" s="7"/>
      <c r="GU31" s="7"/>
      <c r="GV31" s="7"/>
      <c r="GW31" s="7"/>
      <c r="GX31" s="7"/>
      <c r="GY31" s="7"/>
      <c r="GZ31" s="141"/>
      <c r="HA31" s="141"/>
      <c r="HB31" s="141"/>
      <c r="HC31" s="141"/>
      <c r="HD31" s="141"/>
      <c r="HE31" s="141"/>
      <c r="HF31" s="7"/>
      <c r="HG31" s="7"/>
      <c r="HH31" s="7"/>
      <c r="HI31" s="7"/>
      <c r="HJ31" s="7"/>
      <c r="HK31" s="7"/>
      <c r="HL31" s="141"/>
      <c r="HM31" s="141"/>
      <c r="HN31" s="141"/>
      <c r="HO31" s="141"/>
      <c r="HP31" s="141"/>
      <c r="HQ31" s="141"/>
      <c r="HR31" s="7"/>
      <c r="HS31" s="7"/>
      <c r="HT31" s="7"/>
      <c r="HU31" s="7"/>
      <c r="HV31" s="7"/>
      <c r="HW31" s="7"/>
      <c r="HX31" s="141"/>
      <c r="HY31" s="141"/>
      <c r="HZ31" s="141"/>
      <c r="IA31" s="141"/>
      <c r="IB31" s="141"/>
      <c r="IC31" s="141"/>
      <c r="ID31" s="7"/>
      <c r="IE31" s="7"/>
      <c r="IF31" s="7"/>
      <c r="IG31" s="7"/>
      <c r="IH31" s="7"/>
      <c r="II31" s="7"/>
      <c r="IJ31" s="141"/>
      <c r="IK31" s="141"/>
      <c r="IL31" s="141"/>
      <c r="IM31" s="141"/>
      <c r="IN31" s="141"/>
      <c r="IO31" s="141"/>
      <c r="IP31" s="32"/>
      <c r="IQ31" s="7"/>
      <c r="IR31" s="7"/>
      <c r="IS31" s="7"/>
      <c r="IT31" s="7"/>
      <c r="IU31" s="7"/>
      <c r="IV31" s="158"/>
    </row>
    <row r="32" spans="1:256" s="1" customFormat="1" ht="12.75">
      <c r="A32" s="180" t="s">
        <v>134</v>
      </c>
      <c r="B32" s="73" t="s">
        <v>150</v>
      </c>
      <c r="C32" s="94">
        <f t="shared" si="0"/>
        <v>0</v>
      </c>
      <c r="D32" s="149">
        <f t="shared" si="14"/>
        <v>0</v>
      </c>
      <c r="E32" s="150">
        <f t="shared" si="15"/>
        <v>0</v>
      </c>
      <c r="F32" s="150">
        <f t="shared" si="16"/>
        <v>0</v>
      </c>
      <c r="G32" s="150">
        <f t="shared" si="17"/>
        <v>0</v>
      </c>
      <c r="H32" s="150">
        <f t="shared" si="18"/>
        <v>0</v>
      </c>
      <c r="I32" s="190">
        <f t="shared" si="19"/>
        <v>0</v>
      </c>
      <c r="J32" s="95"/>
      <c r="K32" s="66"/>
      <c r="L32" s="66"/>
      <c r="M32" s="66"/>
      <c r="N32" s="66"/>
      <c r="O32" s="66"/>
      <c r="P32" s="127"/>
      <c r="Q32" s="127"/>
      <c r="R32" s="127"/>
      <c r="S32" s="127"/>
      <c r="T32" s="127"/>
      <c r="U32" s="127"/>
      <c r="V32" s="66"/>
      <c r="W32" s="66"/>
      <c r="X32" s="66"/>
      <c r="Y32" s="66"/>
      <c r="Z32" s="66"/>
      <c r="AA32" s="66"/>
      <c r="AB32" s="127"/>
      <c r="AC32" s="127"/>
      <c r="AD32" s="127"/>
      <c r="AE32" s="127"/>
      <c r="AF32" s="127"/>
      <c r="AG32" s="127"/>
      <c r="AH32" s="66"/>
      <c r="AI32" s="66"/>
      <c r="AJ32" s="66"/>
      <c r="AK32" s="66"/>
      <c r="AL32" s="66"/>
      <c r="AM32" s="66"/>
      <c r="AN32" s="127"/>
      <c r="AO32" s="127"/>
      <c r="AP32" s="127"/>
      <c r="AQ32" s="127"/>
      <c r="AR32" s="127"/>
      <c r="AS32" s="127"/>
      <c r="AT32" s="66"/>
      <c r="AU32" s="66"/>
      <c r="AV32" s="66"/>
      <c r="AW32" s="66"/>
      <c r="AX32" s="66"/>
      <c r="AY32" s="66"/>
      <c r="AZ32" s="127"/>
      <c r="BA32" s="127"/>
      <c r="BB32" s="127"/>
      <c r="BC32" s="127"/>
      <c r="BD32" s="141"/>
      <c r="BE32" s="141"/>
      <c r="BF32" s="7"/>
      <c r="BG32" s="7"/>
      <c r="BH32" s="7"/>
      <c r="BI32" s="7"/>
      <c r="BJ32" s="7"/>
      <c r="BK32" s="7"/>
      <c r="BL32" s="141"/>
      <c r="BM32" s="141"/>
      <c r="BN32" s="141"/>
      <c r="BO32" s="141"/>
      <c r="BP32" s="141"/>
      <c r="BQ32" s="141"/>
      <c r="BR32" s="7"/>
      <c r="BS32" s="7"/>
      <c r="BT32" s="7"/>
      <c r="BU32" s="7"/>
      <c r="BV32" s="7"/>
      <c r="BW32" s="7"/>
      <c r="BX32" s="141"/>
      <c r="BY32" s="141"/>
      <c r="BZ32" s="141"/>
      <c r="CA32" s="141"/>
      <c r="CB32" s="141"/>
      <c r="CC32" s="145"/>
      <c r="CD32" s="7"/>
      <c r="CE32" s="7"/>
      <c r="CF32" s="7"/>
      <c r="CG32" s="7"/>
      <c r="CH32" s="7"/>
      <c r="CI32" s="7"/>
      <c r="CJ32" s="141"/>
      <c r="CK32" s="141"/>
      <c r="CL32" s="141"/>
      <c r="CM32" s="141"/>
      <c r="CN32" s="141"/>
      <c r="CO32" s="141"/>
      <c r="CP32" s="7"/>
      <c r="CQ32" s="7"/>
      <c r="CR32" s="7"/>
      <c r="CS32" s="7"/>
      <c r="CT32" s="7"/>
      <c r="CU32" s="7"/>
      <c r="CV32" s="141"/>
      <c r="CW32" s="141"/>
      <c r="CX32" s="141"/>
      <c r="CY32" s="141"/>
      <c r="CZ32" s="141"/>
      <c r="DA32" s="141"/>
      <c r="DB32" s="7"/>
      <c r="DC32" s="7"/>
      <c r="DD32" s="7"/>
      <c r="DE32" s="7"/>
      <c r="DF32" s="7"/>
      <c r="DG32" s="7"/>
      <c r="DH32" s="141"/>
      <c r="DI32" s="141"/>
      <c r="DJ32" s="141"/>
      <c r="DK32" s="141"/>
      <c r="DL32" s="141"/>
      <c r="DM32" s="141"/>
      <c r="DN32" s="7"/>
      <c r="DO32" s="7"/>
      <c r="DP32" s="7"/>
      <c r="DQ32" s="7"/>
      <c r="DR32" s="7"/>
      <c r="DS32" s="7"/>
      <c r="DT32" s="141"/>
      <c r="DU32" s="141"/>
      <c r="DV32" s="141"/>
      <c r="DW32" s="141"/>
      <c r="DX32" s="141"/>
      <c r="DY32" s="141"/>
      <c r="DZ32" s="7"/>
      <c r="EA32" s="7"/>
      <c r="EB32" s="7"/>
      <c r="EC32" s="7"/>
      <c r="ED32" s="7"/>
      <c r="EE32" s="7"/>
      <c r="EF32" s="141"/>
      <c r="EG32" s="141"/>
      <c r="EH32" s="141"/>
      <c r="EI32" s="141"/>
      <c r="EJ32" s="141"/>
      <c r="EK32" s="141"/>
      <c r="EL32" s="7"/>
      <c r="EM32" s="7"/>
      <c r="EN32" s="7"/>
      <c r="EO32" s="7"/>
      <c r="EP32" s="7"/>
      <c r="EQ32" s="7"/>
      <c r="ER32" s="141"/>
      <c r="ES32" s="141"/>
      <c r="ET32" s="141"/>
      <c r="EU32" s="141"/>
      <c r="EV32" s="141"/>
      <c r="EW32" s="141"/>
      <c r="EX32" s="7"/>
      <c r="EY32" s="7"/>
      <c r="EZ32" s="7"/>
      <c r="FA32" s="7"/>
      <c r="FB32" s="7"/>
      <c r="FC32" s="7"/>
      <c r="FD32" s="141"/>
      <c r="FE32" s="141"/>
      <c r="FF32" s="141"/>
      <c r="FG32" s="141"/>
      <c r="FH32" s="141"/>
      <c r="FI32" s="141"/>
      <c r="FJ32" s="7"/>
      <c r="FK32" s="7"/>
      <c r="FL32" s="7"/>
      <c r="FM32" s="7"/>
      <c r="FN32" s="7"/>
      <c r="FO32" s="7"/>
      <c r="FP32" s="141"/>
      <c r="FQ32" s="141"/>
      <c r="FR32" s="141"/>
      <c r="FS32" s="141"/>
      <c r="FT32" s="141"/>
      <c r="FU32" s="141"/>
      <c r="FV32" s="7"/>
      <c r="FW32" s="7"/>
      <c r="FX32" s="7"/>
      <c r="FY32" s="7"/>
      <c r="FZ32" s="7"/>
      <c r="GA32" s="7"/>
      <c r="GB32" s="141"/>
      <c r="GC32" s="141"/>
      <c r="GD32" s="141"/>
      <c r="GE32" s="141"/>
      <c r="GF32" s="141"/>
      <c r="GG32" s="141"/>
      <c r="GH32" s="7"/>
      <c r="GI32" s="7"/>
      <c r="GJ32" s="7"/>
      <c r="GK32" s="7"/>
      <c r="GL32" s="7"/>
      <c r="GM32" s="7"/>
      <c r="GN32" s="141"/>
      <c r="GO32" s="141"/>
      <c r="GP32" s="141"/>
      <c r="GQ32" s="141"/>
      <c r="GR32" s="141"/>
      <c r="GS32" s="141"/>
      <c r="GT32" s="7"/>
      <c r="GU32" s="7"/>
      <c r="GV32" s="7"/>
      <c r="GW32" s="7"/>
      <c r="GX32" s="7"/>
      <c r="GY32" s="7"/>
      <c r="GZ32" s="141"/>
      <c r="HA32" s="141"/>
      <c r="HB32" s="141"/>
      <c r="HC32" s="141"/>
      <c r="HD32" s="141"/>
      <c r="HE32" s="141"/>
      <c r="HF32" s="7"/>
      <c r="HG32" s="7"/>
      <c r="HH32" s="7"/>
      <c r="HI32" s="7"/>
      <c r="HJ32" s="7"/>
      <c r="HK32" s="7"/>
      <c r="HL32" s="141"/>
      <c r="HM32" s="141"/>
      <c r="HN32" s="141"/>
      <c r="HO32" s="141"/>
      <c r="HP32" s="141"/>
      <c r="HQ32" s="141"/>
      <c r="HR32" s="7"/>
      <c r="HS32" s="7"/>
      <c r="HT32" s="7"/>
      <c r="HU32" s="7"/>
      <c r="HV32" s="7"/>
      <c r="HW32" s="7"/>
      <c r="HX32" s="141"/>
      <c r="HY32" s="141"/>
      <c r="HZ32" s="141"/>
      <c r="IA32" s="141"/>
      <c r="IB32" s="141"/>
      <c r="IC32" s="141"/>
      <c r="ID32" s="7"/>
      <c r="IE32" s="7"/>
      <c r="IF32" s="7"/>
      <c r="IG32" s="7"/>
      <c r="IH32" s="7"/>
      <c r="II32" s="7"/>
      <c r="IJ32" s="141"/>
      <c r="IK32" s="141"/>
      <c r="IL32" s="141"/>
      <c r="IM32" s="141"/>
      <c r="IN32" s="141"/>
      <c r="IO32" s="141"/>
      <c r="IP32" s="32"/>
      <c r="IQ32" s="7"/>
      <c r="IR32" s="7"/>
      <c r="IS32" s="7"/>
      <c r="IT32" s="7"/>
      <c r="IU32" s="7"/>
      <c r="IV32" s="158"/>
    </row>
    <row r="33" spans="1:256" s="1" customFormat="1" ht="12.75">
      <c r="A33" s="164" t="s">
        <v>178</v>
      </c>
      <c r="B33" s="73" t="s">
        <v>62</v>
      </c>
      <c r="C33" s="94">
        <f t="shared" si="0"/>
        <v>0</v>
      </c>
      <c r="D33" s="149">
        <f t="shared" si="14"/>
        <v>0</v>
      </c>
      <c r="E33" s="150">
        <f t="shared" si="15"/>
        <v>0</v>
      </c>
      <c r="F33" s="150">
        <f t="shared" si="16"/>
        <v>0</v>
      </c>
      <c r="G33" s="150">
        <f t="shared" si="17"/>
        <v>0</v>
      </c>
      <c r="H33" s="150">
        <f t="shared" si="18"/>
        <v>0</v>
      </c>
      <c r="I33" s="190">
        <f t="shared" si="19"/>
        <v>0</v>
      </c>
      <c r="J33" s="95"/>
      <c r="K33" s="66"/>
      <c r="L33" s="66"/>
      <c r="M33" s="66"/>
      <c r="N33" s="66"/>
      <c r="O33" s="66"/>
      <c r="P33" s="127"/>
      <c r="Q33" s="127"/>
      <c r="R33" s="127"/>
      <c r="S33" s="127"/>
      <c r="T33" s="127"/>
      <c r="U33" s="127"/>
      <c r="V33" s="66"/>
      <c r="W33" s="66"/>
      <c r="X33" s="66"/>
      <c r="Y33" s="66"/>
      <c r="Z33" s="66"/>
      <c r="AA33" s="66"/>
      <c r="AB33" s="127"/>
      <c r="AC33" s="127"/>
      <c r="AD33" s="127"/>
      <c r="AE33" s="127"/>
      <c r="AF33" s="127"/>
      <c r="AG33" s="127"/>
      <c r="AH33" s="66"/>
      <c r="AI33" s="66"/>
      <c r="AJ33" s="66"/>
      <c r="AK33" s="66"/>
      <c r="AL33" s="66"/>
      <c r="AM33" s="66"/>
      <c r="AN33" s="127"/>
      <c r="AO33" s="127"/>
      <c r="AP33" s="127"/>
      <c r="AQ33" s="127"/>
      <c r="AR33" s="127"/>
      <c r="AS33" s="127"/>
      <c r="AT33" s="66"/>
      <c r="AU33" s="66"/>
      <c r="AV33" s="66"/>
      <c r="AW33" s="66"/>
      <c r="AX33" s="66"/>
      <c r="AY33" s="66"/>
      <c r="AZ33" s="127"/>
      <c r="BA33" s="127"/>
      <c r="BB33" s="127"/>
      <c r="BC33" s="127"/>
      <c r="BD33" s="141"/>
      <c r="BE33" s="141"/>
      <c r="BF33" s="7"/>
      <c r="BG33" s="7"/>
      <c r="BH33" s="7"/>
      <c r="BI33" s="7"/>
      <c r="BJ33" s="7"/>
      <c r="BK33" s="7"/>
      <c r="BL33" s="141"/>
      <c r="BM33" s="141"/>
      <c r="BN33" s="141"/>
      <c r="BO33" s="141"/>
      <c r="BP33" s="141"/>
      <c r="BQ33" s="141"/>
      <c r="BR33" s="7"/>
      <c r="BS33" s="7"/>
      <c r="BT33" s="7"/>
      <c r="BU33" s="7"/>
      <c r="BV33" s="7"/>
      <c r="BW33" s="7"/>
      <c r="BX33" s="141"/>
      <c r="BY33" s="141"/>
      <c r="BZ33" s="141"/>
      <c r="CA33" s="141"/>
      <c r="CB33" s="141"/>
      <c r="CC33" s="145"/>
      <c r="CD33" s="7"/>
      <c r="CE33" s="7"/>
      <c r="CF33" s="7"/>
      <c r="CG33" s="7"/>
      <c r="CH33" s="7"/>
      <c r="CI33" s="7"/>
      <c r="CJ33" s="141"/>
      <c r="CK33" s="141"/>
      <c r="CL33" s="141"/>
      <c r="CM33" s="141"/>
      <c r="CN33" s="141"/>
      <c r="CO33" s="141"/>
      <c r="CP33" s="7"/>
      <c r="CQ33" s="7"/>
      <c r="CR33" s="7"/>
      <c r="CS33" s="7"/>
      <c r="CT33" s="7"/>
      <c r="CU33" s="7"/>
      <c r="CV33" s="141"/>
      <c r="CW33" s="141"/>
      <c r="CX33" s="141"/>
      <c r="CY33" s="141"/>
      <c r="CZ33" s="141"/>
      <c r="DA33" s="141"/>
      <c r="DB33" s="7"/>
      <c r="DC33" s="7"/>
      <c r="DD33" s="7"/>
      <c r="DE33" s="7"/>
      <c r="DF33" s="7"/>
      <c r="DG33" s="7"/>
      <c r="DH33" s="141"/>
      <c r="DI33" s="141"/>
      <c r="DJ33" s="141"/>
      <c r="DK33" s="141"/>
      <c r="DL33" s="141"/>
      <c r="DM33" s="141"/>
      <c r="DN33" s="7"/>
      <c r="DO33" s="7"/>
      <c r="DP33" s="7"/>
      <c r="DQ33" s="7"/>
      <c r="DR33" s="7"/>
      <c r="DS33" s="7"/>
      <c r="DT33" s="141"/>
      <c r="DU33" s="141"/>
      <c r="DV33" s="141"/>
      <c r="DW33" s="141"/>
      <c r="DX33" s="141"/>
      <c r="DY33" s="141"/>
      <c r="DZ33" s="7"/>
      <c r="EA33" s="7"/>
      <c r="EB33" s="7"/>
      <c r="EC33" s="7"/>
      <c r="ED33" s="7"/>
      <c r="EE33" s="7"/>
      <c r="EF33" s="141"/>
      <c r="EG33" s="141"/>
      <c r="EH33" s="141"/>
      <c r="EI33" s="141"/>
      <c r="EJ33" s="141"/>
      <c r="EK33" s="141"/>
      <c r="EL33" s="7"/>
      <c r="EM33" s="7"/>
      <c r="EN33" s="7"/>
      <c r="EO33" s="7"/>
      <c r="EP33" s="7"/>
      <c r="EQ33" s="7"/>
      <c r="ER33" s="141"/>
      <c r="ES33" s="141"/>
      <c r="ET33" s="141"/>
      <c r="EU33" s="141"/>
      <c r="EV33" s="141"/>
      <c r="EW33" s="141"/>
      <c r="EX33" s="7"/>
      <c r="EY33" s="7"/>
      <c r="EZ33" s="7"/>
      <c r="FA33" s="7"/>
      <c r="FB33" s="7"/>
      <c r="FC33" s="7"/>
      <c r="FD33" s="141"/>
      <c r="FE33" s="141"/>
      <c r="FF33" s="141"/>
      <c r="FG33" s="141"/>
      <c r="FH33" s="141"/>
      <c r="FI33" s="141"/>
      <c r="FJ33" s="7"/>
      <c r="FK33" s="7"/>
      <c r="FL33" s="7"/>
      <c r="FM33" s="7"/>
      <c r="FN33" s="7"/>
      <c r="FO33" s="7"/>
      <c r="FP33" s="141"/>
      <c r="FQ33" s="141"/>
      <c r="FR33" s="141"/>
      <c r="FS33" s="141"/>
      <c r="FT33" s="141"/>
      <c r="FU33" s="141"/>
      <c r="FV33" s="7"/>
      <c r="FW33" s="7"/>
      <c r="FX33" s="7"/>
      <c r="FY33" s="7"/>
      <c r="FZ33" s="7"/>
      <c r="GA33" s="7"/>
      <c r="GB33" s="141"/>
      <c r="GC33" s="141"/>
      <c r="GD33" s="141"/>
      <c r="GE33" s="141"/>
      <c r="GF33" s="141"/>
      <c r="GG33" s="141"/>
      <c r="GH33" s="7"/>
      <c r="GI33" s="7"/>
      <c r="GJ33" s="7"/>
      <c r="GK33" s="7"/>
      <c r="GL33" s="7"/>
      <c r="GM33" s="7"/>
      <c r="GN33" s="141"/>
      <c r="GO33" s="141"/>
      <c r="GP33" s="141"/>
      <c r="GQ33" s="141"/>
      <c r="GR33" s="141"/>
      <c r="GS33" s="141"/>
      <c r="GT33" s="7"/>
      <c r="GU33" s="7"/>
      <c r="GV33" s="7"/>
      <c r="GW33" s="7"/>
      <c r="GX33" s="7"/>
      <c r="GY33" s="7"/>
      <c r="GZ33" s="141"/>
      <c r="HA33" s="141"/>
      <c r="HB33" s="141"/>
      <c r="HC33" s="141"/>
      <c r="HD33" s="141"/>
      <c r="HE33" s="141"/>
      <c r="HF33" s="7"/>
      <c r="HG33" s="7"/>
      <c r="HH33" s="7"/>
      <c r="HI33" s="7"/>
      <c r="HJ33" s="7"/>
      <c r="HK33" s="7"/>
      <c r="HL33" s="141"/>
      <c r="HM33" s="141"/>
      <c r="HN33" s="141"/>
      <c r="HO33" s="141"/>
      <c r="HP33" s="141"/>
      <c r="HQ33" s="141"/>
      <c r="HR33" s="7"/>
      <c r="HS33" s="7"/>
      <c r="HT33" s="7"/>
      <c r="HU33" s="7"/>
      <c r="HV33" s="7"/>
      <c r="HW33" s="7"/>
      <c r="HX33" s="141"/>
      <c r="HY33" s="141"/>
      <c r="HZ33" s="141"/>
      <c r="IA33" s="141"/>
      <c r="IB33" s="141"/>
      <c r="IC33" s="141"/>
      <c r="ID33" s="7"/>
      <c r="IE33" s="7"/>
      <c r="IF33" s="7"/>
      <c r="IG33" s="7"/>
      <c r="IH33" s="7"/>
      <c r="II33" s="7"/>
      <c r="IJ33" s="141"/>
      <c r="IK33" s="141"/>
      <c r="IL33" s="141"/>
      <c r="IM33" s="141"/>
      <c r="IN33" s="141"/>
      <c r="IO33" s="141"/>
      <c r="IP33" s="32"/>
      <c r="IQ33" s="7"/>
      <c r="IR33" s="7"/>
      <c r="IS33" s="7"/>
      <c r="IT33" s="7"/>
      <c r="IU33" s="7"/>
      <c r="IV33" s="158"/>
    </row>
    <row r="34" spans="1:256" s="1" customFormat="1" ht="12.75" hidden="1">
      <c r="A34" s="164"/>
      <c r="B34" s="73"/>
      <c r="C34" s="94">
        <f t="shared" si="0"/>
        <v>0</v>
      </c>
      <c r="D34" s="149">
        <f t="shared" si="14"/>
        <v>0</v>
      </c>
      <c r="E34" s="150">
        <f t="shared" si="15"/>
        <v>0</v>
      </c>
      <c r="F34" s="150">
        <f t="shared" si="16"/>
        <v>0</v>
      </c>
      <c r="G34" s="150">
        <f t="shared" si="17"/>
        <v>0</v>
      </c>
      <c r="H34" s="150">
        <f t="shared" si="18"/>
        <v>0</v>
      </c>
      <c r="I34" s="190">
        <f t="shared" si="19"/>
        <v>0</v>
      </c>
      <c r="J34" s="95"/>
      <c r="K34" s="66"/>
      <c r="L34" s="66"/>
      <c r="M34" s="66"/>
      <c r="N34" s="66"/>
      <c r="O34" s="66"/>
      <c r="P34" s="127"/>
      <c r="Q34" s="127"/>
      <c r="R34" s="127"/>
      <c r="S34" s="127"/>
      <c r="T34" s="127"/>
      <c r="U34" s="127"/>
      <c r="V34" s="66"/>
      <c r="W34" s="66"/>
      <c r="X34" s="66"/>
      <c r="Y34" s="66"/>
      <c r="Z34" s="66"/>
      <c r="AA34" s="66"/>
      <c r="AB34" s="127"/>
      <c r="AC34" s="127"/>
      <c r="AD34" s="127"/>
      <c r="AE34" s="127"/>
      <c r="AF34" s="127"/>
      <c r="AG34" s="127"/>
      <c r="AH34" s="66"/>
      <c r="AI34" s="66"/>
      <c r="AJ34" s="66"/>
      <c r="AK34" s="66"/>
      <c r="AL34" s="66"/>
      <c r="AM34" s="66"/>
      <c r="AN34" s="127"/>
      <c r="AO34" s="127"/>
      <c r="AP34" s="127"/>
      <c r="AQ34" s="127"/>
      <c r="AR34" s="127"/>
      <c r="AS34" s="127"/>
      <c r="AT34" s="66"/>
      <c r="AU34" s="66"/>
      <c r="AV34" s="66"/>
      <c r="AW34" s="66"/>
      <c r="AX34" s="66"/>
      <c r="AY34" s="66"/>
      <c r="AZ34" s="127"/>
      <c r="BA34" s="127"/>
      <c r="BB34" s="127"/>
      <c r="BC34" s="127"/>
      <c r="BD34" s="141"/>
      <c r="BE34" s="141"/>
      <c r="BF34" s="7"/>
      <c r="BG34" s="7"/>
      <c r="BH34" s="7"/>
      <c r="BI34" s="7"/>
      <c r="BJ34" s="7"/>
      <c r="BK34" s="7"/>
      <c r="BL34" s="141"/>
      <c r="BM34" s="141"/>
      <c r="BN34" s="141"/>
      <c r="BO34" s="141"/>
      <c r="BP34" s="141"/>
      <c r="BQ34" s="141"/>
      <c r="BR34" s="7"/>
      <c r="BS34" s="7"/>
      <c r="BT34" s="7"/>
      <c r="BU34" s="7"/>
      <c r="BV34" s="7"/>
      <c r="BW34" s="7"/>
      <c r="BX34" s="141"/>
      <c r="BY34" s="141"/>
      <c r="BZ34" s="141"/>
      <c r="CA34" s="141"/>
      <c r="CB34" s="141"/>
      <c r="CC34" s="145"/>
      <c r="CD34" s="7"/>
      <c r="CE34" s="7"/>
      <c r="CF34" s="7"/>
      <c r="CG34" s="7"/>
      <c r="CH34" s="7"/>
      <c r="CI34" s="7"/>
      <c r="CJ34" s="141"/>
      <c r="CK34" s="141"/>
      <c r="CL34" s="141"/>
      <c r="CM34" s="141"/>
      <c r="CN34" s="141"/>
      <c r="CO34" s="141"/>
      <c r="CP34" s="7"/>
      <c r="CQ34" s="7"/>
      <c r="CR34" s="7"/>
      <c r="CS34" s="7"/>
      <c r="CT34" s="7"/>
      <c r="CU34" s="7"/>
      <c r="CV34" s="141"/>
      <c r="CW34" s="141"/>
      <c r="CX34" s="141"/>
      <c r="CY34" s="141"/>
      <c r="CZ34" s="141"/>
      <c r="DA34" s="141"/>
      <c r="DB34" s="7"/>
      <c r="DC34" s="7"/>
      <c r="DD34" s="7"/>
      <c r="DE34" s="7"/>
      <c r="DF34" s="7"/>
      <c r="DG34" s="7"/>
      <c r="DH34" s="141"/>
      <c r="DI34" s="141"/>
      <c r="DJ34" s="141"/>
      <c r="DK34" s="141"/>
      <c r="DL34" s="141"/>
      <c r="DM34" s="141"/>
      <c r="DN34" s="7"/>
      <c r="DO34" s="7"/>
      <c r="DP34" s="7"/>
      <c r="DQ34" s="7"/>
      <c r="DR34" s="7"/>
      <c r="DS34" s="7"/>
      <c r="DT34" s="141"/>
      <c r="DU34" s="141"/>
      <c r="DV34" s="141"/>
      <c r="DW34" s="141"/>
      <c r="DX34" s="141"/>
      <c r="DY34" s="141"/>
      <c r="DZ34" s="7"/>
      <c r="EA34" s="7"/>
      <c r="EB34" s="7"/>
      <c r="EC34" s="7"/>
      <c r="ED34" s="7"/>
      <c r="EE34" s="7"/>
      <c r="EF34" s="141"/>
      <c r="EG34" s="141"/>
      <c r="EH34" s="141"/>
      <c r="EI34" s="141"/>
      <c r="EJ34" s="141"/>
      <c r="EK34" s="141"/>
      <c r="EL34" s="7"/>
      <c r="EM34" s="7"/>
      <c r="EN34" s="7"/>
      <c r="EO34" s="7"/>
      <c r="EP34" s="7"/>
      <c r="EQ34" s="7"/>
      <c r="ER34" s="141"/>
      <c r="ES34" s="141"/>
      <c r="ET34" s="141"/>
      <c r="EU34" s="141"/>
      <c r="EV34" s="141"/>
      <c r="EW34" s="141"/>
      <c r="EX34" s="7"/>
      <c r="EY34" s="7"/>
      <c r="EZ34" s="7"/>
      <c r="FA34" s="7"/>
      <c r="FB34" s="7"/>
      <c r="FC34" s="7"/>
      <c r="FD34" s="141"/>
      <c r="FE34" s="141"/>
      <c r="FF34" s="141"/>
      <c r="FG34" s="141"/>
      <c r="FH34" s="141"/>
      <c r="FI34" s="141"/>
      <c r="FJ34" s="7"/>
      <c r="FK34" s="7"/>
      <c r="FL34" s="7"/>
      <c r="FM34" s="7"/>
      <c r="FN34" s="7"/>
      <c r="FO34" s="7"/>
      <c r="FP34" s="141"/>
      <c r="FQ34" s="141"/>
      <c r="FR34" s="141"/>
      <c r="FS34" s="141"/>
      <c r="FT34" s="141"/>
      <c r="FU34" s="141"/>
      <c r="FV34" s="7"/>
      <c r="FW34" s="7"/>
      <c r="FX34" s="7"/>
      <c r="FY34" s="7"/>
      <c r="FZ34" s="7"/>
      <c r="GA34" s="7"/>
      <c r="GB34" s="141"/>
      <c r="GC34" s="141"/>
      <c r="GD34" s="141"/>
      <c r="GE34" s="141"/>
      <c r="GF34" s="141"/>
      <c r="GG34" s="141"/>
      <c r="GH34" s="7"/>
      <c r="GI34" s="7"/>
      <c r="GJ34" s="7"/>
      <c r="GK34" s="7"/>
      <c r="GL34" s="7"/>
      <c r="GM34" s="7"/>
      <c r="GN34" s="141"/>
      <c r="GO34" s="141"/>
      <c r="GP34" s="141"/>
      <c r="GQ34" s="141"/>
      <c r="GR34" s="141"/>
      <c r="GS34" s="141"/>
      <c r="GT34" s="7"/>
      <c r="GU34" s="7"/>
      <c r="GV34" s="7"/>
      <c r="GW34" s="7"/>
      <c r="GX34" s="7"/>
      <c r="GY34" s="7"/>
      <c r="GZ34" s="141"/>
      <c r="HA34" s="141"/>
      <c r="HB34" s="141"/>
      <c r="HC34" s="141"/>
      <c r="HD34" s="141"/>
      <c r="HE34" s="141"/>
      <c r="HF34" s="7"/>
      <c r="HG34" s="7"/>
      <c r="HH34" s="7"/>
      <c r="HI34" s="7"/>
      <c r="HJ34" s="7"/>
      <c r="HK34" s="7"/>
      <c r="HL34" s="141"/>
      <c r="HM34" s="141"/>
      <c r="HN34" s="141"/>
      <c r="HO34" s="141"/>
      <c r="HP34" s="141"/>
      <c r="HQ34" s="141"/>
      <c r="HR34" s="7"/>
      <c r="HS34" s="7"/>
      <c r="HT34" s="7"/>
      <c r="HU34" s="7"/>
      <c r="HV34" s="7"/>
      <c r="HW34" s="7"/>
      <c r="HX34" s="141"/>
      <c r="HY34" s="141"/>
      <c r="HZ34" s="141"/>
      <c r="IA34" s="141"/>
      <c r="IB34" s="141"/>
      <c r="IC34" s="141"/>
      <c r="ID34" s="7"/>
      <c r="IE34" s="7"/>
      <c r="IF34" s="7"/>
      <c r="IG34" s="7"/>
      <c r="IH34" s="7"/>
      <c r="II34" s="7"/>
      <c r="IJ34" s="141"/>
      <c r="IK34" s="141"/>
      <c r="IL34" s="141"/>
      <c r="IM34" s="141"/>
      <c r="IN34" s="141"/>
      <c r="IO34" s="141"/>
      <c r="IP34" s="32"/>
      <c r="IQ34" s="7"/>
      <c r="IR34" s="7"/>
      <c r="IS34" s="7"/>
      <c r="IT34" s="7"/>
      <c r="IU34" s="7"/>
      <c r="IV34" s="158"/>
    </row>
    <row r="35" spans="1:256" s="1" customFormat="1" ht="12.75" hidden="1">
      <c r="A35" s="164"/>
      <c r="B35" s="73"/>
      <c r="C35" s="94">
        <f t="shared" si="0"/>
        <v>0</v>
      </c>
      <c r="D35" s="149">
        <f t="shared" si="14"/>
        <v>0</v>
      </c>
      <c r="E35" s="150">
        <f t="shared" si="15"/>
        <v>0</v>
      </c>
      <c r="F35" s="150">
        <f t="shared" si="16"/>
        <v>0</v>
      </c>
      <c r="G35" s="150">
        <f t="shared" si="17"/>
        <v>0</v>
      </c>
      <c r="H35" s="150">
        <f t="shared" si="18"/>
        <v>0</v>
      </c>
      <c r="I35" s="190">
        <f t="shared" si="19"/>
        <v>0</v>
      </c>
      <c r="J35" s="95"/>
      <c r="K35" s="66"/>
      <c r="L35" s="66"/>
      <c r="M35" s="66"/>
      <c r="N35" s="66"/>
      <c r="O35" s="66"/>
      <c r="P35" s="127"/>
      <c r="Q35" s="127"/>
      <c r="R35" s="127"/>
      <c r="S35" s="127"/>
      <c r="T35" s="127"/>
      <c r="U35" s="127"/>
      <c r="V35" s="66"/>
      <c r="W35" s="66"/>
      <c r="X35" s="66"/>
      <c r="Y35" s="66"/>
      <c r="Z35" s="66"/>
      <c r="AA35" s="66"/>
      <c r="AB35" s="127"/>
      <c r="AC35" s="127"/>
      <c r="AD35" s="127"/>
      <c r="AE35" s="127"/>
      <c r="AF35" s="127"/>
      <c r="AG35" s="127"/>
      <c r="AH35" s="66"/>
      <c r="AI35" s="66"/>
      <c r="AJ35" s="66"/>
      <c r="AK35" s="66"/>
      <c r="AL35" s="66"/>
      <c r="AM35" s="66"/>
      <c r="AN35" s="127"/>
      <c r="AO35" s="127"/>
      <c r="AP35" s="127"/>
      <c r="AQ35" s="127"/>
      <c r="AR35" s="127"/>
      <c r="AS35" s="127"/>
      <c r="AT35" s="66"/>
      <c r="AU35" s="66"/>
      <c r="AV35" s="66"/>
      <c r="AW35" s="66"/>
      <c r="AX35" s="66"/>
      <c r="AY35" s="66"/>
      <c r="AZ35" s="127"/>
      <c r="BA35" s="127"/>
      <c r="BB35" s="127"/>
      <c r="BC35" s="127"/>
      <c r="BD35" s="141"/>
      <c r="BE35" s="141"/>
      <c r="BF35" s="7"/>
      <c r="BG35" s="7"/>
      <c r="BH35" s="7"/>
      <c r="BI35" s="7"/>
      <c r="BJ35" s="7"/>
      <c r="BK35" s="7"/>
      <c r="BL35" s="141"/>
      <c r="BM35" s="141"/>
      <c r="BN35" s="141"/>
      <c r="BO35" s="141"/>
      <c r="BP35" s="141"/>
      <c r="BQ35" s="141"/>
      <c r="BR35" s="7"/>
      <c r="BS35" s="7"/>
      <c r="BT35" s="7"/>
      <c r="BU35" s="7"/>
      <c r="BV35" s="7"/>
      <c r="BW35" s="7"/>
      <c r="BX35" s="141"/>
      <c r="BY35" s="141"/>
      <c r="BZ35" s="141"/>
      <c r="CA35" s="141"/>
      <c r="CB35" s="141"/>
      <c r="CC35" s="145"/>
      <c r="CD35" s="7"/>
      <c r="CE35" s="7"/>
      <c r="CF35" s="7"/>
      <c r="CG35" s="7"/>
      <c r="CH35" s="7"/>
      <c r="CI35" s="7"/>
      <c r="CJ35" s="141"/>
      <c r="CK35" s="141"/>
      <c r="CL35" s="141"/>
      <c r="CM35" s="141"/>
      <c r="CN35" s="141"/>
      <c r="CO35" s="141"/>
      <c r="CP35" s="7"/>
      <c r="CQ35" s="7"/>
      <c r="CR35" s="7"/>
      <c r="CS35" s="7"/>
      <c r="CT35" s="7"/>
      <c r="CU35" s="7"/>
      <c r="CV35" s="141"/>
      <c r="CW35" s="141"/>
      <c r="CX35" s="141"/>
      <c r="CY35" s="141"/>
      <c r="CZ35" s="141"/>
      <c r="DA35" s="141"/>
      <c r="DB35" s="7"/>
      <c r="DC35" s="7"/>
      <c r="DD35" s="7"/>
      <c r="DE35" s="7"/>
      <c r="DF35" s="7"/>
      <c r="DG35" s="7"/>
      <c r="DH35" s="141"/>
      <c r="DI35" s="141"/>
      <c r="DJ35" s="141"/>
      <c r="DK35" s="141"/>
      <c r="DL35" s="141"/>
      <c r="DM35" s="141"/>
      <c r="DN35" s="7"/>
      <c r="DO35" s="7"/>
      <c r="DP35" s="7"/>
      <c r="DQ35" s="7"/>
      <c r="DR35" s="7"/>
      <c r="DS35" s="7"/>
      <c r="DT35" s="141"/>
      <c r="DU35" s="141"/>
      <c r="DV35" s="141"/>
      <c r="DW35" s="141"/>
      <c r="DX35" s="141"/>
      <c r="DY35" s="141"/>
      <c r="DZ35" s="7"/>
      <c r="EA35" s="7"/>
      <c r="EB35" s="7"/>
      <c r="EC35" s="7"/>
      <c r="ED35" s="7"/>
      <c r="EE35" s="7"/>
      <c r="EF35" s="141"/>
      <c r="EG35" s="141"/>
      <c r="EH35" s="141"/>
      <c r="EI35" s="141"/>
      <c r="EJ35" s="141"/>
      <c r="EK35" s="141"/>
      <c r="EL35" s="7"/>
      <c r="EM35" s="7"/>
      <c r="EN35" s="7"/>
      <c r="EO35" s="7"/>
      <c r="EP35" s="7"/>
      <c r="EQ35" s="7"/>
      <c r="ER35" s="141"/>
      <c r="ES35" s="141"/>
      <c r="ET35" s="141"/>
      <c r="EU35" s="141"/>
      <c r="EV35" s="141"/>
      <c r="EW35" s="141"/>
      <c r="EX35" s="7"/>
      <c r="EY35" s="7"/>
      <c r="EZ35" s="7"/>
      <c r="FA35" s="7"/>
      <c r="FB35" s="7"/>
      <c r="FC35" s="7"/>
      <c r="FD35" s="141"/>
      <c r="FE35" s="141"/>
      <c r="FF35" s="141"/>
      <c r="FG35" s="141"/>
      <c r="FH35" s="141"/>
      <c r="FI35" s="141"/>
      <c r="FJ35" s="7"/>
      <c r="FK35" s="7"/>
      <c r="FL35" s="7"/>
      <c r="FM35" s="7"/>
      <c r="FN35" s="7"/>
      <c r="FO35" s="7"/>
      <c r="FP35" s="141"/>
      <c r="FQ35" s="141"/>
      <c r="FR35" s="141"/>
      <c r="FS35" s="141"/>
      <c r="FT35" s="141"/>
      <c r="FU35" s="141"/>
      <c r="FV35" s="7"/>
      <c r="FW35" s="7"/>
      <c r="FX35" s="7"/>
      <c r="FY35" s="7"/>
      <c r="FZ35" s="7"/>
      <c r="GA35" s="7"/>
      <c r="GB35" s="141"/>
      <c r="GC35" s="141"/>
      <c r="GD35" s="141"/>
      <c r="GE35" s="141"/>
      <c r="GF35" s="141"/>
      <c r="GG35" s="141"/>
      <c r="GH35" s="7"/>
      <c r="GI35" s="7"/>
      <c r="GJ35" s="7"/>
      <c r="GK35" s="7"/>
      <c r="GL35" s="7"/>
      <c r="GM35" s="7"/>
      <c r="GN35" s="141"/>
      <c r="GO35" s="141"/>
      <c r="GP35" s="141"/>
      <c r="GQ35" s="141"/>
      <c r="GR35" s="141"/>
      <c r="GS35" s="141"/>
      <c r="GT35" s="7"/>
      <c r="GU35" s="7"/>
      <c r="GV35" s="7"/>
      <c r="GW35" s="7"/>
      <c r="GX35" s="7"/>
      <c r="GY35" s="7"/>
      <c r="GZ35" s="141"/>
      <c r="HA35" s="141"/>
      <c r="HB35" s="141"/>
      <c r="HC35" s="141"/>
      <c r="HD35" s="141"/>
      <c r="HE35" s="141"/>
      <c r="HF35" s="7"/>
      <c r="HG35" s="7"/>
      <c r="HH35" s="7"/>
      <c r="HI35" s="7"/>
      <c r="HJ35" s="7"/>
      <c r="HK35" s="7"/>
      <c r="HL35" s="141"/>
      <c r="HM35" s="141"/>
      <c r="HN35" s="141"/>
      <c r="HO35" s="141"/>
      <c r="HP35" s="141"/>
      <c r="HQ35" s="141"/>
      <c r="HR35" s="7"/>
      <c r="HS35" s="7"/>
      <c r="HT35" s="7"/>
      <c r="HU35" s="7"/>
      <c r="HV35" s="7"/>
      <c r="HW35" s="7"/>
      <c r="HX35" s="141"/>
      <c r="HY35" s="141"/>
      <c r="HZ35" s="141"/>
      <c r="IA35" s="141"/>
      <c r="IB35" s="141"/>
      <c r="IC35" s="141"/>
      <c r="ID35" s="7"/>
      <c r="IE35" s="7"/>
      <c r="IF35" s="7"/>
      <c r="IG35" s="7"/>
      <c r="IH35" s="7"/>
      <c r="II35" s="7"/>
      <c r="IJ35" s="141"/>
      <c r="IK35" s="141"/>
      <c r="IL35" s="141"/>
      <c r="IM35" s="141"/>
      <c r="IN35" s="141"/>
      <c r="IO35" s="141"/>
      <c r="IP35" s="32"/>
      <c r="IQ35" s="7"/>
      <c r="IR35" s="7"/>
      <c r="IS35" s="7"/>
      <c r="IT35" s="7"/>
      <c r="IU35" s="7"/>
      <c r="IV35" s="158"/>
    </row>
    <row r="36" spans="1:256" s="1" customFormat="1" ht="12.75" hidden="1">
      <c r="A36" s="164"/>
      <c r="B36" s="73"/>
      <c r="C36" s="94">
        <f t="shared" si="0"/>
        <v>0</v>
      </c>
      <c r="D36" s="149">
        <f t="shared" si="14"/>
        <v>0</v>
      </c>
      <c r="E36" s="150">
        <f t="shared" si="15"/>
        <v>0</v>
      </c>
      <c r="F36" s="150">
        <f t="shared" si="16"/>
        <v>0</v>
      </c>
      <c r="G36" s="150">
        <f t="shared" si="17"/>
        <v>0</v>
      </c>
      <c r="H36" s="150">
        <f t="shared" si="18"/>
        <v>0</v>
      </c>
      <c r="I36" s="190">
        <f t="shared" si="19"/>
        <v>0</v>
      </c>
      <c r="J36" s="95"/>
      <c r="K36" s="66"/>
      <c r="L36" s="66"/>
      <c r="M36" s="66"/>
      <c r="N36" s="66"/>
      <c r="O36" s="66"/>
      <c r="P36" s="127"/>
      <c r="Q36" s="127"/>
      <c r="R36" s="127"/>
      <c r="S36" s="127"/>
      <c r="T36" s="127"/>
      <c r="U36" s="127"/>
      <c r="V36" s="66"/>
      <c r="W36" s="66"/>
      <c r="X36" s="66"/>
      <c r="Y36" s="66"/>
      <c r="Z36" s="66"/>
      <c r="AA36" s="66"/>
      <c r="AB36" s="127"/>
      <c r="AC36" s="127"/>
      <c r="AD36" s="127"/>
      <c r="AE36" s="127"/>
      <c r="AF36" s="127"/>
      <c r="AG36" s="127"/>
      <c r="AH36" s="66"/>
      <c r="AI36" s="66"/>
      <c r="AJ36" s="66"/>
      <c r="AK36" s="66"/>
      <c r="AL36" s="66"/>
      <c r="AM36" s="66"/>
      <c r="AN36" s="127"/>
      <c r="AO36" s="127"/>
      <c r="AP36" s="127"/>
      <c r="AQ36" s="127"/>
      <c r="AR36" s="127"/>
      <c r="AS36" s="127"/>
      <c r="AT36" s="66"/>
      <c r="AU36" s="66"/>
      <c r="AV36" s="66"/>
      <c r="AW36" s="66"/>
      <c r="AX36" s="66"/>
      <c r="AY36" s="66"/>
      <c r="AZ36" s="127"/>
      <c r="BA36" s="127"/>
      <c r="BB36" s="127"/>
      <c r="BC36" s="127"/>
      <c r="BD36" s="141"/>
      <c r="BE36" s="141"/>
      <c r="BF36" s="7"/>
      <c r="BG36" s="7"/>
      <c r="BH36" s="7"/>
      <c r="BI36" s="7"/>
      <c r="BJ36" s="7"/>
      <c r="BK36" s="7"/>
      <c r="BL36" s="141"/>
      <c r="BM36" s="141"/>
      <c r="BN36" s="141"/>
      <c r="BO36" s="141"/>
      <c r="BP36" s="141"/>
      <c r="BQ36" s="141"/>
      <c r="BR36" s="7"/>
      <c r="BS36" s="7"/>
      <c r="BT36" s="7"/>
      <c r="BU36" s="7"/>
      <c r="BV36" s="7"/>
      <c r="BW36" s="7"/>
      <c r="BX36" s="141"/>
      <c r="BY36" s="141"/>
      <c r="BZ36" s="141"/>
      <c r="CA36" s="141"/>
      <c r="CB36" s="141"/>
      <c r="CC36" s="145"/>
      <c r="CD36" s="7"/>
      <c r="CE36" s="7"/>
      <c r="CF36" s="7"/>
      <c r="CG36" s="7"/>
      <c r="CH36" s="7"/>
      <c r="CI36" s="7"/>
      <c r="CJ36" s="141"/>
      <c r="CK36" s="141"/>
      <c r="CL36" s="141"/>
      <c r="CM36" s="141"/>
      <c r="CN36" s="141"/>
      <c r="CO36" s="141"/>
      <c r="CP36" s="7"/>
      <c r="CQ36" s="7"/>
      <c r="CR36" s="7"/>
      <c r="CS36" s="7"/>
      <c r="CT36" s="7"/>
      <c r="CU36" s="7"/>
      <c r="CV36" s="141"/>
      <c r="CW36" s="141"/>
      <c r="CX36" s="141"/>
      <c r="CY36" s="141"/>
      <c r="CZ36" s="141"/>
      <c r="DA36" s="141"/>
      <c r="DB36" s="7"/>
      <c r="DC36" s="7"/>
      <c r="DD36" s="7"/>
      <c r="DE36" s="7"/>
      <c r="DF36" s="7"/>
      <c r="DG36" s="7"/>
      <c r="DH36" s="141"/>
      <c r="DI36" s="141"/>
      <c r="DJ36" s="141"/>
      <c r="DK36" s="141"/>
      <c r="DL36" s="141"/>
      <c r="DM36" s="141"/>
      <c r="DN36" s="7"/>
      <c r="DO36" s="7"/>
      <c r="DP36" s="7"/>
      <c r="DQ36" s="7"/>
      <c r="DR36" s="7"/>
      <c r="DS36" s="7"/>
      <c r="DT36" s="141"/>
      <c r="DU36" s="141"/>
      <c r="DV36" s="141"/>
      <c r="DW36" s="141"/>
      <c r="DX36" s="141"/>
      <c r="DY36" s="141"/>
      <c r="DZ36" s="7"/>
      <c r="EA36" s="7"/>
      <c r="EB36" s="7"/>
      <c r="EC36" s="7"/>
      <c r="ED36" s="7"/>
      <c r="EE36" s="7"/>
      <c r="EF36" s="141"/>
      <c r="EG36" s="141"/>
      <c r="EH36" s="141"/>
      <c r="EI36" s="141"/>
      <c r="EJ36" s="141"/>
      <c r="EK36" s="141"/>
      <c r="EL36" s="7"/>
      <c r="EM36" s="7"/>
      <c r="EN36" s="7"/>
      <c r="EO36" s="7"/>
      <c r="EP36" s="7"/>
      <c r="EQ36" s="7"/>
      <c r="ER36" s="141"/>
      <c r="ES36" s="141"/>
      <c r="ET36" s="141"/>
      <c r="EU36" s="141"/>
      <c r="EV36" s="141"/>
      <c r="EW36" s="141"/>
      <c r="EX36" s="7"/>
      <c r="EY36" s="7"/>
      <c r="EZ36" s="7"/>
      <c r="FA36" s="7"/>
      <c r="FB36" s="7"/>
      <c r="FC36" s="7"/>
      <c r="FD36" s="141"/>
      <c r="FE36" s="141"/>
      <c r="FF36" s="141"/>
      <c r="FG36" s="141"/>
      <c r="FH36" s="141"/>
      <c r="FI36" s="141"/>
      <c r="FJ36" s="7"/>
      <c r="FK36" s="7"/>
      <c r="FL36" s="7"/>
      <c r="FM36" s="7"/>
      <c r="FN36" s="7"/>
      <c r="FO36" s="7"/>
      <c r="FP36" s="141"/>
      <c r="FQ36" s="141"/>
      <c r="FR36" s="141"/>
      <c r="FS36" s="141"/>
      <c r="FT36" s="141"/>
      <c r="FU36" s="141"/>
      <c r="FV36" s="7"/>
      <c r="FW36" s="7"/>
      <c r="FX36" s="7"/>
      <c r="FY36" s="7"/>
      <c r="FZ36" s="7"/>
      <c r="GA36" s="7"/>
      <c r="GB36" s="141"/>
      <c r="GC36" s="141"/>
      <c r="GD36" s="141"/>
      <c r="GE36" s="141"/>
      <c r="GF36" s="141"/>
      <c r="GG36" s="141"/>
      <c r="GH36" s="7"/>
      <c r="GI36" s="7"/>
      <c r="GJ36" s="7"/>
      <c r="GK36" s="7"/>
      <c r="GL36" s="7"/>
      <c r="GM36" s="7"/>
      <c r="GN36" s="141"/>
      <c r="GO36" s="141"/>
      <c r="GP36" s="141"/>
      <c r="GQ36" s="141"/>
      <c r="GR36" s="141"/>
      <c r="GS36" s="141"/>
      <c r="GT36" s="7"/>
      <c r="GU36" s="7"/>
      <c r="GV36" s="7"/>
      <c r="GW36" s="7"/>
      <c r="GX36" s="7"/>
      <c r="GY36" s="7"/>
      <c r="GZ36" s="141"/>
      <c r="HA36" s="141"/>
      <c r="HB36" s="141"/>
      <c r="HC36" s="141"/>
      <c r="HD36" s="141"/>
      <c r="HE36" s="141"/>
      <c r="HF36" s="7"/>
      <c r="HG36" s="7"/>
      <c r="HH36" s="7"/>
      <c r="HI36" s="7"/>
      <c r="HJ36" s="7"/>
      <c r="HK36" s="7"/>
      <c r="HL36" s="141"/>
      <c r="HM36" s="141"/>
      <c r="HN36" s="141"/>
      <c r="HO36" s="141"/>
      <c r="HP36" s="141"/>
      <c r="HQ36" s="141"/>
      <c r="HR36" s="7"/>
      <c r="HS36" s="7"/>
      <c r="HT36" s="7"/>
      <c r="HU36" s="7"/>
      <c r="HV36" s="7"/>
      <c r="HW36" s="7"/>
      <c r="HX36" s="141"/>
      <c r="HY36" s="141"/>
      <c r="HZ36" s="141"/>
      <c r="IA36" s="141"/>
      <c r="IB36" s="141"/>
      <c r="IC36" s="141"/>
      <c r="ID36" s="7"/>
      <c r="IE36" s="7"/>
      <c r="IF36" s="7"/>
      <c r="IG36" s="7"/>
      <c r="IH36" s="7"/>
      <c r="II36" s="7"/>
      <c r="IJ36" s="141"/>
      <c r="IK36" s="141"/>
      <c r="IL36" s="141"/>
      <c r="IM36" s="141"/>
      <c r="IN36" s="141"/>
      <c r="IO36" s="141"/>
      <c r="IP36" s="32"/>
      <c r="IQ36" s="7"/>
      <c r="IR36" s="7"/>
      <c r="IS36" s="7"/>
      <c r="IT36" s="7"/>
      <c r="IU36" s="7"/>
      <c r="IV36" s="158"/>
    </row>
    <row r="37" spans="1:256" s="1" customFormat="1" ht="12.75" customHeight="1" hidden="1">
      <c r="A37" s="164"/>
      <c r="B37" s="73"/>
      <c r="C37" s="94">
        <f t="shared" si="0"/>
        <v>0</v>
      </c>
      <c r="D37" s="149">
        <f t="shared" si="14"/>
        <v>0</v>
      </c>
      <c r="E37" s="150">
        <f t="shared" si="15"/>
        <v>0</v>
      </c>
      <c r="F37" s="150">
        <f t="shared" si="16"/>
        <v>0</v>
      </c>
      <c r="G37" s="150">
        <f t="shared" si="17"/>
        <v>0</v>
      </c>
      <c r="H37" s="150">
        <f t="shared" si="18"/>
        <v>0</v>
      </c>
      <c r="I37" s="190">
        <f t="shared" si="19"/>
        <v>0</v>
      </c>
      <c r="J37" s="95"/>
      <c r="K37" s="66"/>
      <c r="L37" s="66"/>
      <c r="M37" s="66"/>
      <c r="N37" s="66"/>
      <c r="O37" s="66"/>
      <c r="P37" s="127"/>
      <c r="Q37" s="127"/>
      <c r="R37" s="127"/>
      <c r="S37" s="127"/>
      <c r="T37" s="127"/>
      <c r="U37" s="127"/>
      <c r="V37" s="66"/>
      <c r="W37" s="66"/>
      <c r="X37" s="66"/>
      <c r="Y37" s="66"/>
      <c r="Z37" s="66"/>
      <c r="AA37" s="66"/>
      <c r="AB37" s="127"/>
      <c r="AC37" s="127"/>
      <c r="AD37" s="127"/>
      <c r="AE37" s="127"/>
      <c r="AF37" s="127"/>
      <c r="AG37" s="127"/>
      <c r="AH37" s="66"/>
      <c r="AI37" s="66"/>
      <c r="AJ37" s="66"/>
      <c r="AK37" s="66"/>
      <c r="AL37" s="66"/>
      <c r="AM37" s="66"/>
      <c r="AN37" s="127"/>
      <c r="AO37" s="127"/>
      <c r="AP37" s="127"/>
      <c r="AQ37" s="127"/>
      <c r="AR37" s="127"/>
      <c r="AS37" s="127"/>
      <c r="AT37" s="66"/>
      <c r="AU37" s="66"/>
      <c r="AV37" s="66"/>
      <c r="AW37" s="66"/>
      <c r="AX37" s="66"/>
      <c r="AY37" s="66"/>
      <c r="AZ37" s="127"/>
      <c r="BA37" s="127"/>
      <c r="BB37" s="127"/>
      <c r="BC37" s="127"/>
      <c r="BD37" s="141"/>
      <c r="BE37" s="141"/>
      <c r="BF37" s="7"/>
      <c r="BG37" s="7"/>
      <c r="BH37" s="7"/>
      <c r="BI37" s="7"/>
      <c r="BJ37" s="7"/>
      <c r="BK37" s="7"/>
      <c r="BL37" s="141"/>
      <c r="BM37" s="141"/>
      <c r="BN37" s="141"/>
      <c r="BO37" s="141"/>
      <c r="BP37" s="141"/>
      <c r="BQ37" s="141"/>
      <c r="BR37" s="7"/>
      <c r="BS37" s="7"/>
      <c r="BT37" s="7"/>
      <c r="BU37" s="7"/>
      <c r="BV37" s="7"/>
      <c r="BW37" s="7"/>
      <c r="BX37" s="141"/>
      <c r="BY37" s="141"/>
      <c r="BZ37" s="141"/>
      <c r="CA37" s="141"/>
      <c r="CB37" s="141"/>
      <c r="CC37" s="145"/>
      <c r="CD37" s="7"/>
      <c r="CE37" s="7"/>
      <c r="CF37" s="7"/>
      <c r="CG37" s="7"/>
      <c r="CH37" s="7"/>
      <c r="CI37" s="7"/>
      <c r="CJ37" s="141"/>
      <c r="CK37" s="141"/>
      <c r="CL37" s="141"/>
      <c r="CM37" s="141"/>
      <c r="CN37" s="141"/>
      <c r="CO37" s="141"/>
      <c r="CP37" s="7"/>
      <c r="CQ37" s="7"/>
      <c r="CR37" s="7"/>
      <c r="CS37" s="7"/>
      <c r="CT37" s="7"/>
      <c r="CU37" s="7"/>
      <c r="CV37" s="141"/>
      <c r="CW37" s="141"/>
      <c r="CX37" s="141"/>
      <c r="CY37" s="141"/>
      <c r="CZ37" s="141"/>
      <c r="DA37" s="141"/>
      <c r="DB37" s="7"/>
      <c r="DC37" s="7"/>
      <c r="DD37" s="7"/>
      <c r="DE37" s="7"/>
      <c r="DF37" s="7"/>
      <c r="DG37" s="7"/>
      <c r="DH37" s="141"/>
      <c r="DI37" s="141"/>
      <c r="DJ37" s="141"/>
      <c r="DK37" s="141"/>
      <c r="DL37" s="141"/>
      <c r="DM37" s="141"/>
      <c r="DN37" s="7"/>
      <c r="DO37" s="7"/>
      <c r="DP37" s="7"/>
      <c r="DQ37" s="7"/>
      <c r="DR37" s="7"/>
      <c r="DS37" s="7"/>
      <c r="DT37" s="141"/>
      <c r="DU37" s="141"/>
      <c r="DV37" s="141"/>
      <c r="DW37" s="141"/>
      <c r="DX37" s="141"/>
      <c r="DY37" s="141"/>
      <c r="DZ37" s="7"/>
      <c r="EA37" s="7"/>
      <c r="EB37" s="7"/>
      <c r="EC37" s="7"/>
      <c r="ED37" s="7"/>
      <c r="EE37" s="7"/>
      <c r="EF37" s="141"/>
      <c r="EG37" s="141"/>
      <c r="EH37" s="141"/>
      <c r="EI37" s="141"/>
      <c r="EJ37" s="141"/>
      <c r="EK37" s="141"/>
      <c r="EL37" s="7"/>
      <c r="EM37" s="7"/>
      <c r="EN37" s="7"/>
      <c r="EO37" s="7"/>
      <c r="EP37" s="7"/>
      <c r="EQ37" s="7"/>
      <c r="ER37" s="141"/>
      <c r="ES37" s="141"/>
      <c r="ET37" s="141"/>
      <c r="EU37" s="141"/>
      <c r="EV37" s="141"/>
      <c r="EW37" s="141"/>
      <c r="EX37" s="7"/>
      <c r="EY37" s="7"/>
      <c r="EZ37" s="7"/>
      <c r="FA37" s="7"/>
      <c r="FB37" s="7"/>
      <c r="FC37" s="7"/>
      <c r="FD37" s="141"/>
      <c r="FE37" s="141"/>
      <c r="FF37" s="141"/>
      <c r="FG37" s="141"/>
      <c r="FH37" s="141"/>
      <c r="FI37" s="141"/>
      <c r="FJ37" s="7"/>
      <c r="FK37" s="7"/>
      <c r="FL37" s="7"/>
      <c r="FM37" s="7"/>
      <c r="FN37" s="7"/>
      <c r="FO37" s="7"/>
      <c r="FP37" s="141"/>
      <c r="FQ37" s="141"/>
      <c r="FR37" s="141"/>
      <c r="FS37" s="141"/>
      <c r="FT37" s="141"/>
      <c r="FU37" s="141"/>
      <c r="FV37" s="7"/>
      <c r="FW37" s="7"/>
      <c r="FX37" s="7"/>
      <c r="FY37" s="7"/>
      <c r="FZ37" s="7"/>
      <c r="GA37" s="7"/>
      <c r="GB37" s="141"/>
      <c r="GC37" s="141"/>
      <c r="GD37" s="141"/>
      <c r="GE37" s="141"/>
      <c r="GF37" s="141"/>
      <c r="GG37" s="141"/>
      <c r="GH37" s="7"/>
      <c r="GI37" s="7"/>
      <c r="GJ37" s="7"/>
      <c r="GK37" s="7"/>
      <c r="GL37" s="7"/>
      <c r="GM37" s="7"/>
      <c r="GN37" s="141"/>
      <c r="GO37" s="141"/>
      <c r="GP37" s="141"/>
      <c r="GQ37" s="141"/>
      <c r="GR37" s="141"/>
      <c r="GS37" s="141"/>
      <c r="GT37" s="7"/>
      <c r="GU37" s="7"/>
      <c r="GV37" s="7"/>
      <c r="GW37" s="7"/>
      <c r="GX37" s="7"/>
      <c r="GY37" s="7"/>
      <c r="GZ37" s="141"/>
      <c r="HA37" s="141"/>
      <c r="HB37" s="141"/>
      <c r="HC37" s="141"/>
      <c r="HD37" s="141"/>
      <c r="HE37" s="141"/>
      <c r="HF37" s="7"/>
      <c r="HG37" s="7"/>
      <c r="HH37" s="7"/>
      <c r="HI37" s="7"/>
      <c r="HJ37" s="7"/>
      <c r="HK37" s="7"/>
      <c r="HL37" s="141"/>
      <c r="HM37" s="141"/>
      <c r="HN37" s="141"/>
      <c r="HO37" s="141"/>
      <c r="HP37" s="141"/>
      <c r="HQ37" s="141"/>
      <c r="HR37" s="7"/>
      <c r="HS37" s="7"/>
      <c r="HT37" s="7"/>
      <c r="HU37" s="7"/>
      <c r="HV37" s="7"/>
      <c r="HW37" s="7"/>
      <c r="HX37" s="141"/>
      <c r="HY37" s="141"/>
      <c r="HZ37" s="141"/>
      <c r="IA37" s="141"/>
      <c r="IB37" s="141"/>
      <c r="IC37" s="141"/>
      <c r="ID37" s="7"/>
      <c r="IE37" s="7"/>
      <c r="IF37" s="7"/>
      <c r="IG37" s="7"/>
      <c r="IH37" s="7"/>
      <c r="II37" s="7"/>
      <c r="IJ37" s="141"/>
      <c r="IK37" s="141"/>
      <c r="IL37" s="141"/>
      <c r="IM37" s="141"/>
      <c r="IN37" s="141"/>
      <c r="IO37" s="141"/>
      <c r="IP37" s="32"/>
      <c r="IQ37" s="7"/>
      <c r="IR37" s="7"/>
      <c r="IS37" s="7"/>
      <c r="IT37" s="7"/>
      <c r="IU37" s="7"/>
      <c r="IV37" s="158"/>
    </row>
    <row r="38" spans="1:256" s="1" customFormat="1" ht="12.75" customHeight="1">
      <c r="A38" s="166" t="s">
        <v>136</v>
      </c>
      <c r="B38" s="124" t="s">
        <v>148</v>
      </c>
      <c r="C38" s="132">
        <f t="shared" si="0"/>
        <v>15</v>
      </c>
      <c r="D38" s="222">
        <f t="shared" si="14"/>
        <v>0</v>
      </c>
      <c r="E38" s="141">
        <f t="shared" si="15"/>
        <v>3</v>
      </c>
      <c r="F38" s="141">
        <f t="shared" si="16"/>
        <v>1</v>
      </c>
      <c r="G38" s="141">
        <f t="shared" si="17"/>
        <v>0</v>
      </c>
      <c r="H38" s="141">
        <f t="shared" si="18"/>
        <v>1</v>
      </c>
      <c r="I38" s="223">
        <f t="shared" si="19"/>
        <v>7</v>
      </c>
      <c r="J38" s="95"/>
      <c r="K38" s="66"/>
      <c r="L38" s="66"/>
      <c r="M38" s="66"/>
      <c r="N38" s="66"/>
      <c r="O38" s="66"/>
      <c r="P38" s="127"/>
      <c r="Q38" s="127"/>
      <c r="R38" s="127"/>
      <c r="S38" s="127"/>
      <c r="T38" s="127"/>
      <c r="U38" s="127"/>
      <c r="V38" s="66"/>
      <c r="W38" s="66"/>
      <c r="X38" s="66"/>
      <c r="Y38" s="66"/>
      <c r="Z38" s="66"/>
      <c r="AA38" s="66"/>
      <c r="AB38" s="127"/>
      <c r="AC38" s="127"/>
      <c r="AD38" s="127"/>
      <c r="AE38" s="127"/>
      <c r="AF38" s="127"/>
      <c r="AG38" s="127"/>
      <c r="AH38" s="66"/>
      <c r="AI38" s="66"/>
      <c r="AJ38" s="66"/>
      <c r="AK38" s="66"/>
      <c r="AL38" s="66"/>
      <c r="AM38" s="66"/>
      <c r="AN38" s="127"/>
      <c r="AO38" s="127"/>
      <c r="AP38" s="127"/>
      <c r="AQ38" s="127"/>
      <c r="AR38" s="127"/>
      <c r="AS38" s="127"/>
      <c r="AT38" s="66"/>
      <c r="AU38" s="66"/>
      <c r="AV38" s="66"/>
      <c r="AW38" s="66"/>
      <c r="AX38" s="66"/>
      <c r="AY38" s="66"/>
      <c r="AZ38" s="127"/>
      <c r="BA38" s="127"/>
      <c r="BB38" s="127"/>
      <c r="BC38" s="127"/>
      <c r="BD38" s="141">
        <v>1</v>
      </c>
      <c r="BE38" s="141"/>
      <c r="BF38" s="7"/>
      <c r="BG38" s="7"/>
      <c r="BH38" s="7"/>
      <c r="BI38" s="7"/>
      <c r="BJ38" s="7"/>
      <c r="BK38" s="7">
        <v>1</v>
      </c>
      <c r="BL38" s="141"/>
      <c r="BM38" s="141"/>
      <c r="BN38" s="141"/>
      <c r="BO38" s="141"/>
      <c r="BP38" s="141"/>
      <c r="BQ38" s="141">
        <v>1</v>
      </c>
      <c r="BR38" s="7"/>
      <c r="BS38" s="7"/>
      <c r="BT38" s="7"/>
      <c r="BU38" s="7"/>
      <c r="BV38" s="7"/>
      <c r="BW38" s="7"/>
      <c r="BX38" s="141"/>
      <c r="BY38" s="141"/>
      <c r="BZ38" s="141"/>
      <c r="CA38" s="141"/>
      <c r="CB38" s="141"/>
      <c r="CC38" s="145"/>
      <c r="CD38" s="7"/>
      <c r="CE38" s="7"/>
      <c r="CF38" s="7"/>
      <c r="CG38" s="7"/>
      <c r="CH38" s="7"/>
      <c r="CI38" s="7"/>
      <c r="CJ38" s="141"/>
      <c r="CK38" s="141"/>
      <c r="CL38" s="141"/>
      <c r="CM38" s="141"/>
      <c r="CN38" s="141"/>
      <c r="CO38" s="141"/>
      <c r="CP38" s="7"/>
      <c r="CQ38" s="7"/>
      <c r="CR38" s="7"/>
      <c r="CS38" s="7"/>
      <c r="CT38" s="7"/>
      <c r="CU38" s="7">
        <v>3</v>
      </c>
      <c r="CV38" s="141"/>
      <c r="CW38" s="141"/>
      <c r="CX38" s="141"/>
      <c r="CY38" s="141"/>
      <c r="CZ38" s="141"/>
      <c r="DA38" s="141"/>
      <c r="DB38" s="7"/>
      <c r="DC38" s="7"/>
      <c r="DD38" s="7"/>
      <c r="DE38" s="7"/>
      <c r="DF38" s="7"/>
      <c r="DG38" s="7"/>
      <c r="DH38" s="141"/>
      <c r="DI38" s="141"/>
      <c r="DJ38" s="141"/>
      <c r="DK38" s="141"/>
      <c r="DL38" s="141"/>
      <c r="DM38" s="141"/>
      <c r="DN38" s="7"/>
      <c r="DO38" s="7"/>
      <c r="DP38" s="7"/>
      <c r="DQ38" s="7"/>
      <c r="DR38" s="7"/>
      <c r="DS38" s="7"/>
      <c r="DT38" s="141"/>
      <c r="DU38" s="141"/>
      <c r="DV38" s="141"/>
      <c r="DW38" s="141"/>
      <c r="DX38" s="141"/>
      <c r="DY38" s="141"/>
      <c r="DZ38" s="7"/>
      <c r="EA38" s="7"/>
      <c r="EB38" s="7"/>
      <c r="EC38" s="7"/>
      <c r="ED38" s="7"/>
      <c r="EE38" s="7"/>
      <c r="EF38" s="141"/>
      <c r="EG38" s="141"/>
      <c r="EH38" s="141"/>
      <c r="EI38" s="141"/>
      <c r="EJ38" s="141"/>
      <c r="EK38" s="141"/>
      <c r="EL38" s="7"/>
      <c r="EM38" s="7"/>
      <c r="EN38" s="7"/>
      <c r="EO38" s="7"/>
      <c r="EP38" s="7"/>
      <c r="EQ38" s="7"/>
      <c r="ER38" s="141"/>
      <c r="ES38" s="141"/>
      <c r="ET38" s="141"/>
      <c r="EU38" s="141"/>
      <c r="EV38" s="141"/>
      <c r="EW38" s="141"/>
      <c r="EX38" s="7"/>
      <c r="EY38" s="7">
        <v>1</v>
      </c>
      <c r="EZ38" s="7"/>
      <c r="FA38" s="7"/>
      <c r="FB38" s="7"/>
      <c r="FC38" s="7"/>
      <c r="FD38" s="141"/>
      <c r="FE38" s="141"/>
      <c r="FF38" s="141"/>
      <c r="FG38" s="141"/>
      <c r="FH38" s="141"/>
      <c r="FI38" s="141"/>
      <c r="FJ38" s="7"/>
      <c r="FK38" s="7"/>
      <c r="FL38" s="7"/>
      <c r="FM38" s="7"/>
      <c r="FN38" s="7"/>
      <c r="FO38" s="7"/>
      <c r="FP38" s="141"/>
      <c r="FQ38" s="141"/>
      <c r="FR38" s="141"/>
      <c r="FS38" s="141"/>
      <c r="FT38" s="141"/>
      <c r="FU38" s="141"/>
      <c r="FV38" s="7"/>
      <c r="FW38" s="7"/>
      <c r="FX38" s="7"/>
      <c r="FY38" s="7"/>
      <c r="FZ38" s="7"/>
      <c r="GA38" s="7">
        <v>1</v>
      </c>
      <c r="GB38" s="141"/>
      <c r="GC38" s="141"/>
      <c r="GD38" s="141"/>
      <c r="GE38" s="141"/>
      <c r="GF38" s="141"/>
      <c r="GG38" s="141">
        <v>1</v>
      </c>
      <c r="GH38" s="7"/>
      <c r="GI38" s="7"/>
      <c r="GJ38" s="7"/>
      <c r="GK38" s="7"/>
      <c r="GL38" s="7"/>
      <c r="GM38" s="7"/>
      <c r="GN38" s="141"/>
      <c r="GO38" s="141"/>
      <c r="GP38" s="141"/>
      <c r="GQ38" s="141"/>
      <c r="GR38" s="141"/>
      <c r="GS38" s="141"/>
      <c r="GT38" s="7"/>
      <c r="GU38" s="7"/>
      <c r="GV38" s="7"/>
      <c r="GW38" s="7"/>
      <c r="GX38" s="7"/>
      <c r="GY38" s="7"/>
      <c r="GZ38" s="141"/>
      <c r="HA38" s="141">
        <v>1</v>
      </c>
      <c r="HB38" s="141"/>
      <c r="HC38" s="141"/>
      <c r="HD38" s="141"/>
      <c r="HE38" s="141"/>
      <c r="HF38" s="7"/>
      <c r="HG38" s="7"/>
      <c r="HH38" s="7"/>
      <c r="HI38" s="7"/>
      <c r="HJ38" s="7"/>
      <c r="HK38" s="7"/>
      <c r="HL38" s="141"/>
      <c r="HM38" s="141">
        <v>1</v>
      </c>
      <c r="HN38" s="141">
        <v>1</v>
      </c>
      <c r="HO38" s="141"/>
      <c r="HP38" s="141"/>
      <c r="HQ38" s="141"/>
      <c r="HR38" s="7"/>
      <c r="HS38" s="7"/>
      <c r="HT38" s="7"/>
      <c r="HU38" s="7"/>
      <c r="HV38" s="7"/>
      <c r="HW38" s="7"/>
      <c r="HX38" s="141"/>
      <c r="HY38" s="141"/>
      <c r="HZ38" s="141"/>
      <c r="IA38" s="141"/>
      <c r="IB38" s="141"/>
      <c r="IC38" s="141"/>
      <c r="ID38" s="7"/>
      <c r="IE38" s="7"/>
      <c r="IF38" s="7"/>
      <c r="IG38" s="7"/>
      <c r="IH38" s="7"/>
      <c r="II38" s="7"/>
      <c r="IJ38" s="141"/>
      <c r="IK38" s="141"/>
      <c r="IL38" s="141"/>
      <c r="IM38" s="141"/>
      <c r="IN38" s="141"/>
      <c r="IO38" s="141"/>
      <c r="IP38" s="32"/>
      <c r="IQ38" s="7"/>
      <c r="IR38" s="7"/>
      <c r="IS38" s="7"/>
      <c r="IT38" s="7"/>
      <c r="IU38" s="7"/>
      <c r="IV38" s="158"/>
    </row>
    <row r="39" spans="1:256" s="1" customFormat="1" ht="12.75" customHeight="1">
      <c r="A39" s="166" t="s">
        <v>137</v>
      </c>
      <c r="B39" s="124" t="s">
        <v>148</v>
      </c>
      <c r="C39" s="132">
        <f t="shared" si="0"/>
        <v>3</v>
      </c>
      <c r="D39" s="222">
        <f t="shared" si="14"/>
        <v>0</v>
      </c>
      <c r="E39" s="141">
        <f t="shared" si="15"/>
        <v>0</v>
      </c>
      <c r="F39" s="141">
        <f t="shared" si="16"/>
        <v>1</v>
      </c>
      <c r="G39" s="141">
        <f t="shared" si="17"/>
        <v>0</v>
      </c>
      <c r="H39" s="141">
        <f t="shared" si="18"/>
        <v>0</v>
      </c>
      <c r="I39" s="223">
        <f t="shared" si="19"/>
        <v>2</v>
      </c>
      <c r="J39" s="95"/>
      <c r="K39" s="66"/>
      <c r="L39" s="66"/>
      <c r="M39" s="66"/>
      <c r="N39" s="66"/>
      <c r="O39" s="66"/>
      <c r="P39" s="127"/>
      <c r="Q39" s="127"/>
      <c r="R39" s="127"/>
      <c r="S39" s="127"/>
      <c r="T39" s="127"/>
      <c r="U39" s="127"/>
      <c r="V39" s="66"/>
      <c r="W39" s="66"/>
      <c r="X39" s="66"/>
      <c r="Y39" s="66"/>
      <c r="Z39" s="66"/>
      <c r="AA39" s="66"/>
      <c r="AB39" s="127"/>
      <c r="AC39" s="127"/>
      <c r="AD39" s="127"/>
      <c r="AE39" s="127"/>
      <c r="AF39" s="127"/>
      <c r="AG39" s="127"/>
      <c r="AH39" s="66"/>
      <c r="AI39" s="66"/>
      <c r="AJ39" s="66"/>
      <c r="AK39" s="66"/>
      <c r="AL39" s="66"/>
      <c r="AM39" s="66"/>
      <c r="AN39" s="127"/>
      <c r="AO39" s="127"/>
      <c r="AP39" s="127">
        <v>1</v>
      </c>
      <c r="AQ39" s="127"/>
      <c r="AR39" s="127"/>
      <c r="AS39" s="127"/>
      <c r="AT39" s="66"/>
      <c r="AU39" s="66"/>
      <c r="AV39" s="66"/>
      <c r="AW39" s="66"/>
      <c r="AX39" s="66"/>
      <c r="AY39" s="66"/>
      <c r="AZ39" s="127"/>
      <c r="BA39" s="127"/>
      <c r="BB39" s="127"/>
      <c r="BC39" s="127"/>
      <c r="BD39" s="141"/>
      <c r="BE39" s="141"/>
      <c r="BF39" s="7"/>
      <c r="BG39" s="7"/>
      <c r="BH39" s="7"/>
      <c r="BI39" s="7"/>
      <c r="BJ39" s="7"/>
      <c r="BK39" s="7"/>
      <c r="BL39" s="141"/>
      <c r="BM39" s="141"/>
      <c r="BN39" s="141"/>
      <c r="BO39" s="141"/>
      <c r="BP39" s="141"/>
      <c r="BQ39" s="141"/>
      <c r="BR39" s="7"/>
      <c r="BS39" s="7"/>
      <c r="BT39" s="7"/>
      <c r="BU39" s="7"/>
      <c r="BV39" s="7"/>
      <c r="BW39" s="7"/>
      <c r="BX39" s="141"/>
      <c r="BY39" s="141"/>
      <c r="BZ39" s="141"/>
      <c r="CA39" s="141"/>
      <c r="CB39" s="141"/>
      <c r="CC39" s="145"/>
      <c r="CD39" s="7"/>
      <c r="CE39" s="7"/>
      <c r="CF39" s="7"/>
      <c r="CG39" s="7"/>
      <c r="CH39" s="7"/>
      <c r="CI39" s="7"/>
      <c r="CJ39" s="141"/>
      <c r="CK39" s="141"/>
      <c r="CL39" s="141"/>
      <c r="CM39" s="141"/>
      <c r="CN39" s="141"/>
      <c r="CO39" s="141"/>
      <c r="CP39" s="7"/>
      <c r="CQ39" s="7"/>
      <c r="CR39" s="7"/>
      <c r="CS39" s="7"/>
      <c r="CT39" s="7"/>
      <c r="CU39" s="7"/>
      <c r="CV39" s="141"/>
      <c r="CW39" s="141"/>
      <c r="CX39" s="141"/>
      <c r="CY39" s="141"/>
      <c r="CZ39" s="141"/>
      <c r="DA39" s="141"/>
      <c r="DB39" s="7"/>
      <c r="DC39" s="7"/>
      <c r="DD39" s="7"/>
      <c r="DE39" s="7"/>
      <c r="DF39" s="7"/>
      <c r="DG39" s="7">
        <v>1</v>
      </c>
      <c r="DH39" s="141"/>
      <c r="DI39" s="141"/>
      <c r="DJ39" s="141"/>
      <c r="DK39" s="141"/>
      <c r="DL39" s="141"/>
      <c r="DM39" s="141"/>
      <c r="DN39" s="7"/>
      <c r="DO39" s="7"/>
      <c r="DP39" s="7"/>
      <c r="DQ39" s="7"/>
      <c r="DR39" s="7"/>
      <c r="DS39" s="7"/>
      <c r="DT39" s="141"/>
      <c r="DU39" s="141"/>
      <c r="DV39" s="141"/>
      <c r="DW39" s="141"/>
      <c r="DX39" s="141"/>
      <c r="DY39" s="141"/>
      <c r="DZ39" s="7"/>
      <c r="EA39" s="7"/>
      <c r="EB39" s="7"/>
      <c r="EC39" s="7"/>
      <c r="ED39" s="7"/>
      <c r="EE39" s="7"/>
      <c r="EF39" s="141"/>
      <c r="EG39" s="141"/>
      <c r="EH39" s="141"/>
      <c r="EI39" s="141"/>
      <c r="EJ39" s="141"/>
      <c r="EK39" s="141"/>
      <c r="EL39" s="7"/>
      <c r="EM39" s="7"/>
      <c r="EN39" s="7"/>
      <c r="EO39" s="7"/>
      <c r="EP39" s="7"/>
      <c r="EQ39" s="7"/>
      <c r="ER39" s="141"/>
      <c r="ES39" s="141"/>
      <c r="ET39" s="141"/>
      <c r="EU39" s="141"/>
      <c r="EV39" s="141"/>
      <c r="EW39" s="141"/>
      <c r="EX39" s="7"/>
      <c r="EY39" s="7"/>
      <c r="EZ39" s="7"/>
      <c r="FA39" s="7"/>
      <c r="FB39" s="7"/>
      <c r="FC39" s="7"/>
      <c r="FD39" s="141"/>
      <c r="FE39" s="141"/>
      <c r="FF39" s="141"/>
      <c r="FG39" s="141"/>
      <c r="FH39" s="141"/>
      <c r="FI39" s="141"/>
      <c r="FJ39" s="7"/>
      <c r="FK39" s="7"/>
      <c r="FL39" s="7"/>
      <c r="FM39" s="7"/>
      <c r="FN39" s="7"/>
      <c r="FO39" s="7"/>
      <c r="FP39" s="141"/>
      <c r="FQ39" s="141"/>
      <c r="FR39" s="141"/>
      <c r="FS39" s="141"/>
      <c r="FT39" s="141"/>
      <c r="FU39" s="141"/>
      <c r="FV39" s="7"/>
      <c r="FW39" s="7"/>
      <c r="FX39" s="7"/>
      <c r="FY39" s="7"/>
      <c r="FZ39" s="7"/>
      <c r="GA39" s="7"/>
      <c r="GB39" s="141"/>
      <c r="GC39" s="141"/>
      <c r="GD39" s="141"/>
      <c r="GE39" s="141"/>
      <c r="GF39" s="141"/>
      <c r="GG39" s="141"/>
      <c r="GH39" s="7"/>
      <c r="GI39" s="7"/>
      <c r="GJ39" s="7"/>
      <c r="GK39" s="7"/>
      <c r="GL39" s="7"/>
      <c r="GM39" s="7">
        <v>1</v>
      </c>
      <c r="GN39" s="141"/>
      <c r="GO39" s="141"/>
      <c r="GP39" s="141"/>
      <c r="GQ39" s="141"/>
      <c r="GR39" s="141"/>
      <c r="GS39" s="141"/>
      <c r="GT39" s="7"/>
      <c r="GU39" s="7"/>
      <c r="GV39" s="7"/>
      <c r="GW39" s="7"/>
      <c r="GX39" s="7"/>
      <c r="GY39" s="7"/>
      <c r="GZ39" s="141"/>
      <c r="HA39" s="141"/>
      <c r="HB39" s="141"/>
      <c r="HC39" s="141"/>
      <c r="HD39" s="141"/>
      <c r="HE39" s="141"/>
      <c r="HF39" s="7"/>
      <c r="HG39" s="7"/>
      <c r="HH39" s="7"/>
      <c r="HI39" s="7"/>
      <c r="HJ39" s="7"/>
      <c r="HK39" s="7"/>
      <c r="HL39" s="141"/>
      <c r="HM39" s="141"/>
      <c r="HN39" s="141"/>
      <c r="HO39" s="141"/>
      <c r="HP39" s="141"/>
      <c r="HQ39" s="141"/>
      <c r="HR39" s="7"/>
      <c r="HS39" s="7"/>
      <c r="HT39" s="7"/>
      <c r="HU39" s="7"/>
      <c r="HV39" s="7"/>
      <c r="HW39" s="7"/>
      <c r="HX39" s="141"/>
      <c r="HY39" s="141"/>
      <c r="HZ39" s="141"/>
      <c r="IA39" s="141"/>
      <c r="IB39" s="141"/>
      <c r="IC39" s="141"/>
      <c r="ID39" s="7"/>
      <c r="IE39" s="7"/>
      <c r="IF39" s="7"/>
      <c r="IG39" s="7"/>
      <c r="IH39" s="7"/>
      <c r="II39" s="7"/>
      <c r="IJ39" s="141"/>
      <c r="IK39" s="141"/>
      <c r="IL39" s="141"/>
      <c r="IM39" s="141"/>
      <c r="IN39" s="141"/>
      <c r="IO39" s="141"/>
      <c r="IP39" s="32"/>
      <c r="IQ39" s="7"/>
      <c r="IR39" s="7"/>
      <c r="IS39" s="7"/>
      <c r="IT39" s="7"/>
      <c r="IU39" s="7"/>
      <c r="IV39" s="158"/>
    </row>
    <row r="40" spans="1:256" s="1" customFormat="1" ht="12.75" customHeight="1">
      <c r="A40" s="166" t="s">
        <v>138</v>
      </c>
      <c r="B40" s="124" t="s">
        <v>63</v>
      </c>
      <c r="C40" s="132">
        <f t="shared" si="0"/>
        <v>8</v>
      </c>
      <c r="D40" s="222">
        <f t="shared" si="14"/>
        <v>2</v>
      </c>
      <c r="E40" s="141">
        <f t="shared" si="15"/>
        <v>0</v>
      </c>
      <c r="F40" s="141">
        <f t="shared" si="16"/>
        <v>1</v>
      </c>
      <c r="G40" s="141">
        <f t="shared" si="17"/>
        <v>0</v>
      </c>
      <c r="H40" s="141">
        <f t="shared" si="18"/>
        <v>0</v>
      </c>
      <c r="I40" s="223">
        <f t="shared" si="19"/>
        <v>5</v>
      </c>
      <c r="J40" s="95"/>
      <c r="K40" s="66"/>
      <c r="L40" s="66"/>
      <c r="M40" s="66"/>
      <c r="N40" s="66"/>
      <c r="O40" s="66"/>
      <c r="P40" s="127"/>
      <c r="Q40" s="127"/>
      <c r="R40" s="127"/>
      <c r="S40" s="127"/>
      <c r="T40" s="127"/>
      <c r="U40" s="127">
        <v>1</v>
      </c>
      <c r="V40" s="66"/>
      <c r="W40" s="66"/>
      <c r="X40" s="66"/>
      <c r="Y40" s="66"/>
      <c r="Z40" s="66"/>
      <c r="AA40" s="66"/>
      <c r="AB40" s="127"/>
      <c r="AC40" s="127"/>
      <c r="AD40" s="127"/>
      <c r="AE40" s="127"/>
      <c r="AF40" s="127"/>
      <c r="AG40" s="127"/>
      <c r="AH40" s="66"/>
      <c r="AI40" s="66"/>
      <c r="AJ40" s="66"/>
      <c r="AK40" s="66"/>
      <c r="AL40" s="66"/>
      <c r="AM40" s="66"/>
      <c r="AN40" s="127"/>
      <c r="AO40" s="127"/>
      <c r="AP40" s="127"/>
      <c r="AQ40" s="127"/>
      <c r="AR40" s="127"/>
      <c r="AS40" s="127"/>
      <c r="AT40" s="66"/>
      <c r="AU40" s="66"/>
      <c r="AV40" s="66"/>
      <c r="AW40" s="66"/>
      <c r="AX40" s="66"/>
      <c r="AY40" s="66"/>
      <c r="AZ40" s="127"/>
      <c r="BA40" s="127"/>
      <c r="BB40" s="127"/>
      <c r="BC40" s="127"/>
      <c r="BD40" s="141"/>
      <c r="BE40" s="141"/>
      <c r="BF40" s="7"/>
      <c r="BG40" s="7"/>
      <c r="BH40" s="7"/>
      <c r="BI40" s="7"/>
      <c r="BJ40" s="7"/>
      <c r="BK40" s="7"/>
      <c r="BL40" s="141"/>
      <c r="BM40" s="141"/>
      <c r="BN40" s="141"/>
      <c r="BO40" s="141"/>
      <c r="BP40" s="141"/>
      <c r="BQ40" s="141"/>
      <c r="BR40" s="7"/>
      <c r="BS40" s="7"/>
      <c r="BT40" s="7"/>
      <c r="BU40" s="7"/>
      <c r="BV40" s="7"/>
      <c r="BW40" s="7"/>
      <c r="BX40" s="141">
        <v>1</v>
      </c>
      <c r="BY40" s="141"/>
      <c r="BZ40" s="141"/>
      <c r="CA40" s="141"/>
      <c r="CB40" s="141"/>
      <c r="CC40" s="145"/>
      <c r="CD40" s="7"/>
      <c r="CE40" s="7"/>
      <c r="CF40" s="7"/>
      <c r="CG40" s="7"/>
      <c r="CH40" s="7"/>
      <c r="CI40" s="7"/>
      <c r="CJ40" s="141"/>
      <c r="CK40" s="141"/>
      <c r="CL40" s="141"/>
      <c r="CM40" s="141"/>
      <c r="CN40" s="141"/>
      <c r="CO40" s="141"/>
      <c r="CP40" s="7"/>
      <c r="CQ40" s="7"/>
      <c r="CR40" s="7"/>
      <c r="CS40" s="7"/>
      <c r="CT40" s="7"/>
      <c r="CU40" s="7">
        <v>1</v>
      </c>
      <c r="CV40" s="141"/>
      <c r="CW40" s="141"/>
      <c r="CX40" s="141"/>
      <c r="CY40" s="141"/>
      <c r="CZ40" s="141"/>
      <c r="DA40" s="141">
        <v>1</v>
      </c>
      <c r="DB40" s="7"/>
      <c r="DC40" s="7"/>
      <c r="DD40" s="7"/>
      <c r="DE40" s="7"/>
      <c r="DF40" s="7"/>
      <c r="DG40" s="7"/>
      <c r="DH40" s="141"/>
      <c r="DI40" s="141"/>
      <c r="DJ40" s="141"/>
      <c r="DK40" s="141"/>
      <c r="DL40" s="141"/>
      <c r="DM40" s="141"/>
      <c r="DN40" s="7"/>
      <c r="DO40" s="7"/>
      <c r="DP40" s="7"/>
      <c r="DQ40" s="7"/>
      <c r="DR40" s="7"/>
      <c r="DS40" s="7"/>
      <c r="DT40" s="141">
        <v>1</v>
      </c>
      <c r="DU40" s="141"/>
      <c r="DV40" s="141"/>
      <c r="DW40" s="141"/>
      <c r="DX40" s="141"/>
      <c r="DY40" s="141"/>
      <c r="DZ40" s="7"/>
      <c r="EA40" s="7"/>
      <c r="EB40" s="7"/>
      <c r="EC40" s="7"/>
      <c r="ED40" s="7"/>
      <c r="EE40" s="7"/>
      <c r="EF40" s="141"/>
      <c r="EG40" s="141"/>
      <c r="EH40" s="141"/>
      <c r="EI40" s="141"/>
      <c r="EJ40" s="141"/>
      <c r="EK40" s="141"/>
      <c r="EL40" s="7"/>
      <c r="EM40" s="7"/>
      <c r="EN40" s="7"/>
      <c r="EO40" s="7"/>
      <c r="EP40" s="7"/>
      <c r="EQ40" s="7"/>
      <c r="ER40" s="141"/>
      <c r="ES40" s="141"/>
      <c r="ET40" s="141"/>
      <c r="EU40" s="141"/>
      <c r="EV40" s="141"/>
      <c r="EW40" s="141"/>
      <c r="EX40" s="7"/>
      <c r="EY40" s="7"/>
      <c r="EZ40" s="7"/>
      <c r="FA40" s="7"/>
      <c r="FB40" s="7"/>
      <c r="FC40" s="7">
        <v>1</v>
      </c>
      <c r="FD40" s="141"/>
      <c r="FE40" s="141"/>
      <c r="FF40" s="141">
        <v>1</v>
      </c>
      <c r="FG40" s="141"/>
      <c r="FH40" s="141"/>
      <c r="FI40" s="141"/>
      <c r="FJ40" s="7"/>
      <c r="FK40" s="7"/>
      <c r="FL40" s="7"/>
      <c r="FM40" s="7"/>
      <c r="FN40" s="7"/>
      <c r="FO40" s="7"/>
      <c r="FP40" s="141"/>
      <c r="FQ40" s="141"/>
      <c r="FR40" s="141"/>
      <c r="FS40" s="141"/>
      <c r="FT40" s="141"/>
      <c r="FU40" s="141"/>
      <c r="FV40" s="7"/>
      <c r="FW40" s="7"/>
      <c r="FX40" s="7"/>
      <c r="FY40" s="7"/>
      <c r="FZ40" s="7"/>
      <c r="GA40" s="7"/>
      <c r="GB40" s="141"/>
      <c r="GC40" s="141"/>
      <c r="GD40" s="141"/>
      <c r="GE40" s="141"/>
      <c r="GF40" s="141"/>
      <c r="GG40" s="141">
        <v>1</v>
      </c>
      <c r="GH40" s="7"/>
      <c r="GI40" s="7"/>
      <c r="GJ40" s="7"/>
      <c r="GK40" s="7"/>
      <c r="GL40" s="7"/>
      <c r="GM40" s="7"/>
      <c r="GN40" s="141"/>
      <c r="GO40" s="141"/>
      <c r="GP40" s="141"/>
      <c r="GQ40" s="141"/>
      <c r="GR40" s="141"/>
      <c r="GS40" s="141"/>
      <c r="GT40" s="7"/>
      <c r="GU40" s="7"/>
      <c r="GV40" s="7"/>
      <c r="GW40" s="7"/>
      <c r="GX40" s="7"/>
      <c r="GY40" s="7"/>
      <c r="GZ40" s="141"/>
      <c r="HA40" s="141"/>
      <c r="HB40" s="141"/>
      <c r="HC40" s="141"/>
      <c r="HD40" s="141"/>
      <c r="HE40" s="141"/>
      <c r="HF40" s="7"/>
      <c r="HG40" s="7"/>
      <c r="HH40" s="7"/>
      <c r="HI40" s="7"/>
      <c r="HJ40" s="7"/>
      <c r="HK40" s="7"/>
      <c r="HL40" s="141"/>
      <c r="HM40" s="141"/>
      <c r="HN40" s="141"/>
      <c r="HO40" s="141"/>
      <c r="HP40" s="141"/>
      <c r="HQ40" s="141"/>
      <c r="HR40" s="7"/>
      <c r="HS40" s="7"/>
      <c r="HT40" s="7"/>
      <c r="HU40" s="7"/>
      <c r="HV40" s="7"/>
      <c r="HW40" s="7"/>
      <c r="HX40" s="141"/>
      <c r="HY40" s="141"/>
      <c r="HZ40" s="141"/>
      <c r="IA40" s="141"/>
      <c r="IB40" s="141"/>
      <c r="IC40" s="141"/>
      <c r="ID40" s="7"/>
      <c r="IE40" s="7"/>
      <c r="IF40" s="7"/>
      <c r="IG40" s="7"/>
      <c r="IH40" s="7"/>
      <c r="II40" s="7"/>
      <c r="IJ40" s="141"/>
      <c r="IK40" s="141"/>
      <c r="IL40" s="141"/>
      <c r="IM40" s="141"/>
      <c r="IN40" s="141"/>
      <c r="IO40" s="141"/>
      <c r="IP40" s="32"/>
      <c r="IQ40" s="7"/>
      <c r="IR40" s="7"/>
      <c r="IS40" s="7"/>
      <c r="IT40" s="7"/>
      <c r="IU40" s="7"/>
      <c r="IV40" s="158"/>
    </row>
    <row r="41" spans="1:256" s="1" customFormat="1" ht="12.75" customHeight="1">
      <c r="A41" s="166" t="s">
        <v>139</v>
      </c>
      <c r="B41" s="124" t="s">
        <v>63</v>
      </c>
      <c r="C41" s="132">
        <f t="shared" si="0"/>
        <v>9</v>
      </c>
      <c r="D41" s="222">
        <f t="shared" si="14"/>
        <v>0</v>
      </c>
      <c r="E41" s="141">
        <f t="shared" si="15"/>
        <v>3</v>
      </c>
      <c r="F41" s="141">
        <f t="shared" si="16"/>
        <v>0</v>
      </c>
      <c r="G41" s="141">
        <f t="shared" si="17"/>
        <v>2</v>
      </c>
      <c r="H41" s="141">
        <f t="shared" si="18"/>
        <v>0</v>
      </c>
      <c r="I41" s="223">
        <f t="shared" si="19"/>
        <v>3</v>
      </c>
      <c r="J41" s="95"/>
      <c r="K41" s="66"/>
      <c r="L41" s="66"/>
      <c r="M41" s="66"/>
      <c r="N41" s="66"/>
      <c r="O41" s="66"/>
      <c r="P41" s="127"/>
      <c r="Q41" s="127"/>
      <c r="R41" s="127"/>
      <c r="S41" s="127"/>
      <c r="T41" s="127"/>
      <c r="U41" s="127"/>
      <c r="V41" s="66"/>
      <c r="W41" s="66"/>
      <c r="X41" s="66"/>
      <c r="Y41" s="66"/>
      <c r="Z41" s="66"/>
      <c r="AA41" s="66"/>
      <c r="AB41" s="127"/>
      <c r="AC41" s="127"/>
      <c r="AD41" s="127"/>
      <c r="AE41" s="127"/>
      <c r="AF41" s="127"/>
      <c r="AG41" s="127"/>
      <c r="AH41" s="66"/>
      <c r="AI41" s="66"/>
      <c r="AJ41" s="66"/>
      <c r="AK41" s="66"/>
      <c r="AL41" s="66"/>
      <c r="AM41" s="66"/>
      <c r="AN41" s="127"/>
      <c r="AO41" s="127"/>
      <c r="AP41" s="127"/>
      <c r="AQ41" s="127"/>
      <c r="AR41" s="127"/>
      <c r="AS41" s="127"/>
      <c r="AT41" s="66"/>
      <c r="AU41" s="66"/>
      <c r="AV41" s="66"/>
      <c r="AW41" s="66"/>
      <c r="AX41" s="66"/>
      <c r="AY41" s="66"/>
      <c r="AZ41" s="127"/>
      <c r="BA41" s="127">
        <v>1</v>
      </c>
      <c r="BB41" s="127"/>
      <c r="BC41" s="127"/>
      <c r="BD41" s="141"/>
      <c r="BE41" s="141"/>
      <c r="BF41" s="7"/>
      <c r="BG41" s="7"/>
      <c r="BH41" s="7"/>
      <c r="BI41" s="7"/>
      <c r="BJ41" s="7"/>
      <c r="BK41" s="7"/>
      <c r="BL41" s="141"/>
      <c r="BM41" s="141"/>
      <c r="BN41" s="141"/>
      <c r="BO41" s="141"/>
      <c r="BP41" s="141"/>
      <c r="BQ41" s="141"/>
      <c r="BR41" s="7"/>
      <c r="BS41" s="7">
        <v>1</v>
      </c>
      <c r="BT41" s="7"/>
      <c r="BU41" s="7"/>
      <c r="BV41" s="7"/>
      <c r="BW41" s="7"/>
      <c r="BX41" s="141"/>
      <c r="BY41" s="141"/>
      <c r="BZ41" s="141"/>
      <c r="CA41" s="141"/>
      <c r="CB41" s="141"/>
      <c r="CC41" s="145"/>
      <c r="CD41" s="7"/>
      <c r="CE41" s="7"/>
      <c r="CF41" s="7"/>
      <c r="CG41" s="7"/>
      <c r="CH41" s="7"/>
      <c r="CI41" s="7"/>
      <c r="CJ41" s="141"/>
      <c r="CK41" s="141"/>
      <c r="CL41" s="141"/>
      <c r="CM41" s="141"/>
      <c r="CN41" s="141"/>
      <c r="CO41" s="141"/>
      <c r="CP41" s="7"/>
      <c r="CQ41" s="7"/>
      <c r="CR41" s="7"/>
      <c r="CS41" s="7"/>
      <c r="CT41" s="7"/>
      <c r="CU41" s="7"/>
      <c r="CV41" s="141"/>
      <c r="CW41" s="141"/>
      <c r="CX41" s="141"/>
      <c r="CY41" s="141"/>
      <c r="CZ41" s="141"/>
      <c r="DA41" s="141">
        <v>1</v>
      </c>
      <c r="DB41" s="7"/>
      <c r="DC41" s="7"/>
      <c r="DD41" s="7"/>
      <c r="DE41" s="7"/>
      <c r="DF41" s="7"/>
      <c r="DG41" s="7"/>
      <c r="DH41" s="141"/>
      <c r="DI41" s="141"/>
      <c r="DJ41" s="141"/>
      <c r="DK41" s="141">
        <v>1</v>
      </c>
      <c r="DL41" s="141"/>
      <c r="DM41" s="141"/>
      <c r="DN41" s="7"/>
      <c r="DO41" s="7"/>
      <c r="DP41" s="7"/>
      <c r="DQ41" s="7"/>
      <c r="DR41" s="7"/>
      <c r="DS41" s="7"/>
      <c r="DT41" s="141"/>
      <c r="DU41" s="141"/>
      <c r="DV41" s="141"/>
      <c r="DW41" s="141"/>
      <c r="DX41" s="141"/>
      <c r="DY41" s="141"/>
      <c r="DZ41" s="7"/>
      <c r="EA41" s="7"/>
      <c r="EB41" s="7"/>
      <c r="EC41" s="7"/>
      <c r="ED41" s="7"/>
      <c r="EE41" s="7"/>
      <c r="EF41" s="141"/>
      <c r="EG41" s="141"/>
      <c r="EH41" s="141"/>
      <c r="EI41" s="141"/>
      <c r="EJ41" s="141"/>
      <c r="EK41" s="141"/>
      <c r="EL41" s="7"/>
      <c r="EM41" s="7"/>
      <c r="EN41" s="7"/>
      <c r="EO41" s="7"/>
      <c r="EP41" s="7"/>
      <c r="EQ41" s="7"/>
      <c r="ER41" s="141"/>
      <c r="ES41" s="141"/>
      <c r="ET41" s="141"/>
      <c r="EU41" s="141"/>
      <c r="EV41" s="141"/>
      <c r="EW41" s="141"/>
      <c r="EX41" s="7"/>
      <c r="EY41" s="7"/>
      <c r="EZ41" s="7"/>
      <c r="FA41" s="7"/>
      <c r="FB41" s="7"/>
      <c r="FC41" s="7"/>
      <c r="FD41" s="141"/>
      <c r="FE41" s="141"/>
      <c r="FF41" s="141"/>
      <c r="FG41" s="141"/>
      <c r="FH41" s="141"/>
      <c r="FI41" s="141"/>
      <c r="FJ41" s="7"/>
      <c r="FK41" s="7"/>
      <c r="FL41" s="7"/>
      <c r="FM41" s="7"/>
      <c r="FN41" s="7"/>
      <c r="FO41" s="7"/>
      <c r="FP41" s="141"/>
      <c r="FQ41" s="141"/>
      <c r="FR41" s="141"/>
      <c r="FS41" s="141"/>
      <c r="FT41" s="141"/>
      <c r="FU41" s="141">
        <v>1</v>
      </c>
      <c r="FV41" s="7"/>
      <c r="FW41" s="7"/>
      <c r="FX41" s="7"/>
      <c r="FY41" s="7">
        <v>1</v>
      </c>
      <c r="FZ41" s="7"/>
      <c r="GA41" s="7">
        <v>1</v>
      </c>
      <c r="GB41" s="141"/>
      <c r="GC41" s="141"/>
      <c r="GD41" s="141"/>
      <c r="GE41" s="141"/>
      <c r="GF41" s="141"/>
      <c r="GG41" s="141"/>
      <c r="GH41" s="7"/>
      <c r="GI41" s="7"/>
      <c r="GJ41" s="7"/>
      <c r="GK41" s="7"/>
      <c r="GL41" s="7"/>
      <c r="GM41" s="7"/>
      <c r="GN41" s="141"/>
      <c r="GO41" s="141"/>
      <c r="GP41" s="141"/>
      <c r="GQ41" s="141"/>
      <c r="GR41" s="141"/>
      <c r="GS41" s="141"/>
      <c r="GT41" s="7"/>
      <c r="GU41" s="7"/>
      <c r="GV41" s="7"/>
      <c r="GW41" s="7"/>
      <c r="GX41" s="7"/>
      <c r="GY41" s="7"/>
      <c r="GZ41" s="141"/>
      <c r="HA41" s="141"/>
      <c r="HB41" s="141"/>
      <c r="HC41" s="141"/>
      <c r="HD41" s="141"/>
      <c r="HE41" s="141"/>
      <c r="HF41" s="7"/>
      <c r="HG41" s="7"/>
      <c r="HH41" s="7"/>
      <c r="HI41" s="7"/>
      <c r="HJ41" s="7"/>
      <c r="HK41" s="7"/>
      <c r="HL41" s="141"/>
      <c r="HM41" s="141"/>
      <c r="HN41" s="141"/>
      <c r="HO41" s="141"/>
      <c r="HP41" s="141"/>
      <c r="HQ41" s="141"/>
      <c r="HR41" s="7"/>
      <c r="HS41" s="7"/>
      <c r="HT41" s="7"/>
      <c r="HU41" s="7"/>
      <c r="HV41" s="7"/>
      <c r="HW41" s="7"/>
      <c r="HX41" s="141"/>
      <c r="HY41" s="141"/>
      <c r="HZ41" s="141"/>
      <c r="IA41" s="141"/>
      <c r="IB41" s="141"/>
      <c r="IC41" s="141"/>
      <c r="ID41" s="7"/>
      <c r="IE41" s="7"/>
      <c r="IF41" s="7"/>
      <c r="IG41" s="7"/>
      <c r="IH41" s="7"/>
      <c r="II41" s="7"/>
      <c r="IJ41" s="141"/>
      <c r="IK41" s="141">
        <v>1</v>
      </c>
      <c r="IL41" s="141"/>
      <c r="IM41" s="141"/>
      <c r="IN41" s="141"/>
      <c r="IO41" s="141"/>
      <c r="IP41" s="32"/>
      <c r="IQ41" s="7"/>
      <c r="IR41" s="7"/>
      <c r="IS41" s="7"/>
      <c r="IT41" s="7"/>
      <c r="IU41" s="7"/>
      <c r="IV41" s="158"/>
    </row>
    <row r="42" spans="1:256" s="1" customFormat="1" ht="12.75" customHeight="1">
      <c r="A42" s="166" t="s">
        <v>175</v>
      </c>
      <c r="B42" s="124" t="s">
        <v>63</v>
      </c>
      <c r="C42" s="132">
        <f t="shared" si="0"/>
        <v>1</v>
      </c>
      <c r="D42" s="222">
        <f t="shared" si="14"/>
        <v>0</v>
      </c>
      <c r="E42" s="141">
        <f t="shared" si="15"/>
        <v>0</v>
      </c>
      <c r="F42" s="141">
        <f t="shared" si="16"/>
        <v>0</v>
      </c>
      <c r="G42" s="141">
        <f t="shared" si="17"/>
        <v>0</v>
      </c>
      <c r="H42" s="141">
        <f t="shared" si="18"/>
        <v>0</v>
      </c>
      <c r="I42" s="223">
        <f t="shared" si="19"/>
        <v>1</v>
      </c>
      <c r="J42" s="95"/>
      <c r="K42" s="66"/>
      <c r="L42" s="66"/>
      <c r="M42" s="66"/>
      <c r="N42" s="66"/>
      <c r="O42" s="66"/>
      <c r="P42" s="127"/>
      <c r="Q42" s="127"/>
      <c r="R42" s="127"/>
      <c r="S42" s="127"/>
      <c r="T42" s="127"/>
      <c r="U42" s="127"/>
      <c r="V42" s="66"/>
      <c r="W42" s="66"/>
      <c r="X42" s="66"/>
      <c r="Y42" s="66"/>
      <c r="Z42" s="66"/>
      <c r="AA42" s="66"/>
      <c r="AB42" s="127"/>
      <c r="AC42" s="127"/>
      <c r="AD42" s="127"/>
      <c r="AE42" s="127"/>
      <c r="AF42" s="127"/>
      <c r="AG42" s="127"/>
      <c r="AH42" s="66"/>
      <c r="AI42" s="66"/>
      <c r="AJ42" s="66"/>
      <c r="AK42" s="66"/>
      <c r="AL42" s="66"/>
      <c r="AM42" s="66"/>
      <c r="AN42" s="127"/>
      <c r="AO42" s="127"/>
      <c r="AP42" s="127"/>
      <c r="AQ42" s="127"/>
      <c r="AR42" s="127"/>
      <c r="AS42" s="127"/>
      <c r="AT42" s="66"/>
      <c r="AU42" s="66"/>
      <c r="AV42" s="66"/>
      <c r="AW42" s="66"/>
      <c r="AX42" s="66"/>
      <c r="AY42" s="66"/>
      <c r="AZ42" s="127"/>
      <c r="BA42" s="127"/>
      <c r="BB42" s="127"/>
      <c r="BC42" s="127"/>
      <c r="BD42" s="141"/>
      <c r="BE42" s="141"/>
      <c r="BF42" s="7"/>
      <c r="BG42" s="7"/>
      <c r="BH42" s="7"/>
      <c r="BI42" s="7"/>
      <c r="BJ42" s="7"/>
      <c r="BK42" s="7"/>
      <c r="BL42" s="141"/>
      <c r="BM42" s="141"/>
      <c r="BN42" s="141"/>
      <c r="BO42" s="141"/>
      <c r="BP42" s="141"/>
      <c r="BQ42" s="141"/>
      <c r="BR42" s="7"/>
      <c r="BS42" s="7"/>
      <c r="BT42" s="7"/>
      <c r="BU42" s="7"/>
      <c r="BV42" s="7"/>
      <c r="BW42" s="7"/>
      <c r="BX42" s="141"/>
      <c r="BY42" s="141"/>
      <c r="BZ42" s="141"/>
      <c r="CA42" s="141"/>
      <c r="CB42" s="141"/>
      <c r="CC42" s="145"/>
      <c r="CD42" s="7"/>
      <c r="CE42" s="7"/>
      <c r="CF42" s="7"/>
      <c r="CG42" s="7"/>
      <c r="CH42" s="7"/>
      <c r="CI42" s="7"/>
      <c r="CJ42" s="141"/>
      <c r="CK42" s="141"/>
      <c r="CL42" s="141"/>
      <c r="CM42" s="141"/>
      <c r="CN42" s="141"/>
      <c r="CO42" s="141"/>
      <c r="CP42" s="7"/>
      <c r="CQ42" s="7"/>
      <c r="CR42" s="7"/>
      <c r="CS42" s="7"/>
      <c r="CT42" s="7"/>
      <c r="CU42" s="7">
        <v>1</v>
      </c>
      <c r="CV42" s="141"/>
      <c r="CW42" s="141"/>
      <c r="CX42" s="141"/>
      <c r="CY42" s="141"/>
      <c r="CZ42" s="141"/>
      <c r="DA42" s="141"/>
      <c r="DB42" s="7"/>
      <c r="DC42" s="7"/>
      <c r="DD42" s="7"/>
      <c r="DE42" s="7"/>
      <c r="DF42" s="7"/>
      <c r="DG42" s="7"/>
      <c r="DH42" s="141"/>
      <c r="DI42" s="141"/>
      <c r="DJ42" s="141"/>
      <c r="DK42" s="141"/>
      <c r="DL42" s="141"/>
      <c r="DM42" s="141"/>
      <c r="DN42" s="7"/>
      <c r="DO42" s="7"/>
      <c r="DP42" s="7"/>
      <c r="DQ42" s="7"/>
      <c r="DR42" s="7"/>
      <c r="DS42" s="7"/>
      <c r="DT42" s="141"/>
      <c r="DU42" s="141"/>
      <c r="DV42" s="141"/>
      <c r="DW42" s="141"/>
      <c r="DX42" s="141"/>
      <c r="DY42" s="141"/>
      <c r="DZ42" s="7"/>
      <c r="EA42" s="7"/>
      <c r="EB42" s="7"/>
      <c r="EC42" s="7"/>
      <c r="ED42" s="7"/>
      <c r="EE42" s="7"/>
      <c r="EF42" s="141"/>
      <c r="EG42" s="141"/>
      <c r="EH42" s="141"/>
      <c r="EI42" s="141"/>
      <c r="EJ42" s="141"/>
      <c r="EK42" s="141"/>
      <c r="EL42" s="7"/>
      <c r="EM42" s="7"/>
      <c r="EN42" s="7"/>
      <c r="EO42" s="7"/>
      <c r="EP42" s="7"/>
      <c r="EQ42" s="7"/>
      <c r="ER42" s="141"/>
      <c r="ES42" s="141"/>
      <c r="ET42" s="141"/>
      <c r="EU42" s="141"/>
      <c r="EV42" s="141"/>
      <c r="EW42" s="141"/>
      <c r="EX42" s="7"/>
      <c r="EY42" s="7"/>
      <c r="EZ42" s="7"/>
      <c r="FA42" s="7"/>
      <c r="FB42" s="7"/>
      <c r="FC42" s="7"/>
      <c r="FD42" s="141"/>
      <c r="FE42" s="141"/>
      <c r="FF42" s="141"/>
      <c r="FG42" s="141"/>
      <c r="FH42" s="141"/>
      <c r="FI42" s="141"/>
      <c r="FJ42" s="7"/>
      <c r="FK42" s="7"/>
      <c r="FL42" s="7"/>
      <c r="FM42" s="7"/>
      <c r="FN42" s="7"/>
      <c r="FO42" s="7"/>
      <c r="FP42" s="141"/>
      <c r="FQ42" s="141"/>
      <c r="FR42" s="141"/>
      <c r="FS42" s="141"/>
      <c r="FT42" s="141"/>
      <c r="FU42" s="141"/>
      <c r="FV42" s="7"/>
      <c r="FW42" s="7"/>
      <c r="FX42" s="7"/>
      <c r="FY42" s="7"/>
      <c r="FZ42" s="7"/>
      <c r="GA42" s="7"/>
      <c r="GB42" s="141"/>
      <c r="GC42" s="141"/>
      <c r="GD42" s="141"/>
      <c r="GE42" s="141"/>
      <c r="GF42" s="141"/>
      <c r="GG42" s="141"/>
      <c r="GH42" s="7"/>
      <c r="GI42" s="7"/>
      <c r="GJ42" s="7"/>
      <c r="GK42" s="7"/>
      <c r="GL42" s="7"/>
      <c r="GM42" s="7"/>
      <c r="GN42" s="141"/>
      <c r="GO42" s="141"/>
      <c r="GP42" s="141"/>
      <c r="GQ42" s="141"/>
      <c r="GR42" s="141"/>
      <c r="GS42" s="141"/>
      <c r="GT42" s="7"/>
      <c r="GU42" s="7"/>
      <c r="GV42" s="7"/>
      <c r="GW42" s="7"/>
      <c r="GX42" s="7"/>
      <c r="GY42" s="7"/>
      <c r="GZ42" s="141"/>
      <c r="HA42" s="141"/>
      <c r="HB42" s="141"/>
      <c r="HC42" s="141"/>
      <c r="HD42" s="141"/>
      <c r="HE42" s="141"/>
      <c r="HF42" s="7"/>
      <c r="HG42" s="7"/>
      <c r="HH42" s="7"/>
      <c r="HI42" s="7"/>
      <c r="HJ42" s="7"/>
      <c r="HK42" s="7"/>
      <c r="HL42" s="141"/>
      <c r="HM42" s="141"/>
      <c r="HN42" s="141"/>
      <c r="HO42" s="141"/>
      <c r="HP42" s="141"/>
      <c r="HQ42" s="141"/>
      <c r="HR42" s="7"/>
      <c r="HS42" s="7"/>
      <c r="HT42" s="7"/>
      <c r="HU42" s="7"/>
      <c r="HV42" s="7"/>
      <c r="HW42" s="7"/>
      <c r="HX42" s="141"/>
      <c r="HY42" s="141"/>
      <c r="HZ42" s="141"/>
      <c r="IA42" s="141"/>
      <c r="IB42" s="141"/>
      <c r="IC42" s="141"/>
      <c r="ID42" s="7"/>
      <c r="IE42" s="7"/>
      <c r="IF42" s="7"/>
      <c r="IG42" s="7"/>
      <c r="IH42" s="7"/>
      <c r="II42" s="7"/>
      <c r="IJ42" s="141"/>
      <c r="IK42" s="141"/>
      <c r="IL42" s="141"/>
      <c r="IM42" s="141"/>
      <c r="IN42" s="141"/>
      <c r="IO42" s="141"/>
      <c r="IP42" s="32"/>
      <c r="IQ42" s="7"/>
      <c r="IR42" s="7"/>
      <c r="IS42" s="7"/>
      <c r="IT42" s="7"/>
      <c r="IU42" s="7"/>
      <c r="IV42" s="158"/>
    </row>
    <row r="43" spans="1:256" s="1" customFormat="1" ht="12.75">
      <c r="A43" s="166" t="s">
        <v>189</v>
      </c>
      <c r="B43" s="124" t="s">
        <v>148</v>
      </c>
      <c r="C43" s="132">
        <f t="shared" si="0"/>
        <v>2</v>
      </c>
      <c r="D43" s="222">
        <f t="shared" si="14"/>
        <v>1</v>
      </c>
      <c r="E43" s="141">
        <f t="shared" si="15"/>
        <v>1</v>
      </c>
      <c r="F43" s="141">
        <f t="shared" si="16"/>
        <v>2</v>
      </c>
      <c r="G43" s="141">
        <f t="shared" si="17"/>
        <v>0</v>
      </c>
      <c r="H43" s="141">
        <f t="shared" si="18"/>
        <v>0</v>
      </c>
      <c r="I43" s="223">
        <f t="shared" si="19"/>
        <v>1</v>
      </c>
      <c r="J43" s="95"/>
      <c r="K43" s="66"/>
      <c r="L43" s="66"/>
      <c r="M43" s="66"/>
      <c r="N43" s="66"/>
      <c r="O43" s="66"/>
      <c r="P43" s="127"/>
      <c r="Q43" s="127"/>
      <c r="R43" s="127"/>
      <c r="S43" s="127"/>
      <c r="T43" s="127"/>
      <c r="U43" s="127"/>
      <c r="V43" s="66"/>
      <c r="W43" s="66"/>
      <c r="X43" s="66"/>
      <c r="Y43" s="66"/>
      <c r="Z43" s="66"/>
      <c r="AA43" s="66"/>
      <c r="AB43" s="127"/>
      <c r="AC43" s="127"/>
      <c r="AD43" s="127"/>
      <c r="AE43" s="127"/>
      <c r="AF43" s="127"/>
      <c r="AG43" s="127"/>
      <c r="AH43" s="66"/>
      <c r="AI43" s="66"/>
      <c r="AJ43" s="66"/>
      <c r="AK43" s="66"/>
      <c r="AL43" s="66"/>
      <c r="AM43" s="66"/>
      <c r="AN43" s="127"/>
      <c r="AO43" s="127"/>
      <c r="AP43" s="127"/>
      <c r="AQ43" s="127"/>
      <c r="AR43" s="127"/>
      <c r="AS43" s="127"/>
      <c r="AT43" s="66"/>
      <c r="AU43" s="66"/>
      <c r="AV43" s="66"/>
      <c r="AW43" s="66"/>
      <c r="AX43" s="66"/>
      <c r="AY43" s="66"/>
      <c r="AZ43" s="127"/>
      <c r="BA43" s="127"/>
      <c r="BB43" s="127"/>
      <c r="BC43" s="127"/>
      <c r="BD43" s="141"/>
      <c r="BE43" s="141"/>
      <c r="BF43" s="7"/>
      <c r="BG43" s="7"/>
      <c r="BH43" s="7"/>
      <c r="BI43" s="7"/>
      <c r="BJ43" s="7"/>
      <c r="BK43" s="7"/>
      <c r="BL43" s="141"/>
      <c r="BM43" s="141"/>
      <c r="BN43" s="141"/>
      <c r="BO43" s="141"/>
      <c r="BP43" s="141"/>
      <c r="BQ43" s="141"/>
      <c r="BR43" s="7"/>
      <c r="BS43" s="7"/>
      <c r="BT43" s="7"/>
      <c r="BU43" s="7"/>
      <c r="BV43" s="7"/>
      <c r="BW43" s="7"/>
      <c r="BX43" s="141"/>
      <c r="BY43" s="141"/>
      <c r="BZ43" s="141"/>
      <c r="CA43" s="141"/>
      <c r="CB43" s="141"/>
      <c r="CC43" s="145"/>
      <c r="CD43" s="7"/>
      <c r="CE43" s="7"/>
      <c r="CF43" s="7"/>
      <c r="CG43" s="7"/>
      <c r="CH43" s="7"/>
      <c r="CI43" s="7"/>
      <c r="CJ43" s="141"/>
      <c r="CK43" s="141"/>
      <c r="CL43" s="141"/>
      <c r="CM43" s="141"/>
      <c r="CN43" s="141"/>
      <c r="CO43" s="141"/>
      <c r="CP43" s="7"/>
      <c r="CQ43" s="7"/>
      <c r="CR43" s="7"/>
      <c r="CS43" s="7"/>
      <c r="CT43" s="7"/>
      <c r="CU43" s="7"/>
      <c r="CV43" s="141"/>
      <c r="CW43" s="141"/>
      <c r="CX43" s="141"/>
      <c r="CY43" s="141"/>
      <c r="CZ43" s="141"/>
      <c r="DA43" s="141"/>
      <c r="DB43" s="7"/>
      <c r="DC43" s="7"/>
      <c r="DD43" s="7"/>
      <c r="DE43" s="7"/>
      <c r="DF43" s="7"/>
      <c r="DG43" s="7"/>
      <c r="DH43" s="141"/>
      <c r="DI43" s="141"/>
      <c r="DJ43" s="141"/>
      <c r="DK43" s="141"/>
      <c r="DL43" s="141"/>
      <c r="DM43" s="141"/>
      <c r="DN43" s="7"/>
      <c r="DO43" s="7"/>
      <c r="DP43" s="7"/>
      <c r="DQ43" s="7"/>
      <c r="DR43" s="7"/>
      <c r="DS43" s="7"/>
      <c r="DT43" s="141"/>
      <c r="DU43" s="141"/>
      <c r="DV43" s="141"/>
      <c r="DW43" s="141"/>
      <c r="DX43" s="141"/>
      <c r="DY43" s="141"/>
      <c r="DZ43" s="7"/>
      <c r="EA43" s="7"/>
      <c r="EB43" s="7"/>
      <c r="EC43" s="7"/>
      <c r="ED43" s="7"/>
      <c r="EE43" s="7"/>
      <c r="EF43" s="141"/>
      <c r="EG43" s="141"/>
      <c r="EH43" s="141"/>
      <c r="EI43" s="141"/>
      <c r="EJ43" s="141"/>
      <c r="EK43" s="141"/>
      <c r="EL43" s="7"/>
      <c r="EM43" s="7"/>
      <c r="EN43" s="7"/>
      <c r="EO43" s="7"/>
      <c r="EP43" s="7"/>
      <c r="EQ43" s="7"/>
      <c r="ER43" s="141"/>
      <c r="ES43" s="141"/>
      <c r="ET43" s="141"/>
      <c r="EU43" s="141"/>
      <c r="EV43" s="141"/>
      <c r="EW43" s="141"/>
      <c r="EX43" s="7"/>
      <c r="EY43" s="7"/>
      <c r="EZ43" s="7"/>
      <c r="FA43" s="7"/>
      <c r="FB43" s="7"/>
      <c r="FC43" s="7"/>
      <c r="FD43" s="141"/>
      <c r="FE43" s="141"/>
      <c r="FF43" s="141"/>
      <c r="FG43" s="141"/>
      <c r="FH43" s="141"/>
      <c r="FI43" s="141"/>
      <c r="FJ43" s="7"/>
      <c r="FK43" s="7"/>
      <c r="FL43" s="7"/>
      <c r="FM43" s="7"/>
      <c r="FN43" s="7"/>
      <c r="FO43" s="7"/>
      <c r="FP43" s="141"/>
      <c r="FQ43" s="141"/>
      <c r="FR43" s="141"/>
      <c r="FS43" s="141"/>
      <c r="FT43" s="141"/>
      <c r="FU43" s="141"/>
      <c r="FV43" s="7"/>
      <c r="FW43" s="7"/>
      <c r="FX43" s="7"/>
      <c r="FY43" s="7"/>
      <c r="FZ43" s="7"/>
      <c r="GA43" s="7"/>
      <c r="GB43" s="141"/>
      <c r="GC43" s="141"/>
      <c r="GD43" s="141"/>
      <c r="GE43" s="141"/>
      <c r="GF43" s="141"/>
      <c r="GG43" s="141"/>
      <c r="GH43" s="7"/>
      <c r="GI43" s="7"/>
      <c r="GJ43" s="7"/>
      <c r="GK43" s="7"/>
      <c r="GL43" s="7"/>
      <c r="GM43" s="7">
        <v>1</v>
      </c>
      <c r="GN43" s="141"/>
      <c r="GO43" s="141"/>
      <c r="GP43" s="141"/>
      <c r="GQ43" s="141"/>
      <c r="GR43" s="141"/>
      <c r="GS43" s="141"/>
      <c r="GT43" s="7"/>
      <c r="GU43" s="7"/>
      <c r="GV43" s="7"/>
      <c r="GW43" s="7"/>
      <c r="GX43" s="7"/>
      <c r="GY43" s="7"/>
      <c r="GZ43" s="141"/>
      <c r="HA43" s="141"/>
      <c r="HB43" s="141"/>
      <c r="HC43" s="141"/>
      <c r="HD43" s="141"/>
      <c r="HE43" s="141"/>
      <c r="HF43" s="7"/>
      <c r="HG43" s="7"/>
      <c r="HH43" s="7"/>
      <c r="HI43" s="7"/>
      <c r="HJ43" s="7"/>
      <c r="HK43" s="7"/>
      <c r="HL43" s="141"/>
      <c r="HM43" s="141"/>
      <c r="HN43" s="141"/>
      <c r="HO43" s="141"/>
      <c r="HP43" s="141"/>
      <c r="HQ43" s="141"/>
      <c r="HR43" s="7"/>
      <c r="HS43" s="7"/>
      <c r="HT43" s="7">
        <v>1</v>
      </c>
      <c r="HU43" s="7"/>
      <c r="HV43" s="7"/>
      <c r="HW43" s="7"/>
      <c r="HX43" s="141"/>
      <c r="HY43" s="141"/>
      <c r="HZ43" s="141"/>
      <c r="IA43" s="141"/>
      <c r="IB43" s="141"/>
      <c r="IC43" s="141"/>
      <c r="ID43" s="7"/>
      <c r="IE43" s="7"/>
      <c r="IF43" s="7"/>
      <c r="IG43" s="7"/>
      <c r="IH43" s="7"/>
      <c r="II43" s="7"/>
      <c r="IJ43" s="141"/>
      <c r="IK43" s="141"/>
      <c r="IL43" s="141"/>
      <c r="IM43" s="141"/>
      <c r="IN43" s="141"/>
      <c r="IO43" s="141"/>
      <c r="IP43" s="32"/>
      <c r="IQ43" s="7"/>
      <c r="IR43" s="7"/>
      <c r="IS43" s="7"/>
      <c r="IT43" s="7"/>
      <c r="IU43" s="7"/>
      <c r="IV43" s="158"/>
    </row>
    <row r="44" spans="1:256" s="1" customFormat="1" ht="12.75">
      <c r="A44" s="166" t="s">
        <v>173</v>
      </c>
      <c r="B44" s="124"/>
      <c r="C44" s="132">
        <f t="shared" si="0"/>
        <v>1</v>
      </c>
      <c r="D44" s="222">
        <f t="shared" si="14"/>
        <v>0</v>
      </c>
      <c r="E44" s="141">
        <f t="shared" si="15"/>
        <v>0</v>
      </c>
      <c r="F44" s="141">
        <f t="shared" si="16"/>
        <v>0</v>
      </c>
      <c r="G44" s="141">
        <f t="shared" si="17"/>
        <v>0</v>
      </c>
      <c r="H44" s="141">
        <f t="shared" si="18"/>
        <v>0</v>
      </c>
      <c r="I44" s="223">
        <f t="shared" si="19"/>
        <v>1</v>
      </c>
      <c r="J44" s="95"/>
      <c r="K44" s="66"/>
      <c r="L44" s="66"/>
      <c r="M44" s="66"/>
      <c r="N44" s="66"/>
      <c r="O44" s="66"/>
      <c r="P44" s="127"/>
      <c r="Q44" s="127"/>
      <c r="R44" s="127"/>
      <c r="S44" s="127"/>
      <c r="T44" s="127"/>
      <c r="U44" s="127"/>
      <c r="V44" s="66"/>
      <c r="W44" s="66"/>
      <c r="X44" s="66"/>
      <c r="Y44" s="66"/>
      <c r="Z44" s="66"/>
      <c r="AA44" s="66"/>
      <c r="AB44" s="127"/>
      <c r="AC44" s="127"/>
      <c r="AD44" s="127"/>
      <c r="AE44" s="127"/>
      <c r="AF44" s="127"/>
      <c r="AG44" s="127"/>
      <c r="AH44" s="66"/>
      <c r="AI44" s="66"/>
      <c r="AJ44" s="66"/>
      <c r="AK44" s="66"/>
      <c r="AL44" s="66"/>
      <c r="AM44" s="66"/>
      <c r="AN44" s="127"/>
      <c r="AO44" s="127"/>
      <c r="AP44" s="127"/>
      <c r="AQ44" s="127"/>
      <c r="AR44" s="127"/>
      <c r="AS44" s="127"/>
      <c r="AT44" s="66"/>
      <c r="AU44" s="66"/>
      <c r="AV44" s="66"/>
      <c r="AW44" s="66"/>
      <c r="AX44" s="66"/>
      <c r="AY44" s="66"/>
      <c r="AZ44" s="127"/>
      <c r="BA44" s="127"/>
      <c r="BB44" s="127"/>
      <c r="BC44" s="127"/>
      <c r="BD44" s="141"/>
      <c r="BE44" s="141"/>
      <c r="BF44" s="7"/>
      <c r="BG44" s="7"/>
      <c r="BH44" s="7"/>
      <c r="BI44" s="7"/>
      <c r="BJ44" s="7"/>
      <c r="BK44" s="7"/>
      <c r="BL44" s="141"/>
      <c r="BM44" s="141"/>
      <c r="BN44" s="141"/>
      <c r="BO44" s="141"/>
      <c r="BP44" s="141"/>
      <c r="BQ44" s="141"/>
      <c r="BR44" s="7"/>
      <c r="BS44" s="7"/>
      <c r="BT44" s="7"/>
      <c r="BU44" s="7"/>
      <c r="BV44" s="7"/>
      <c r="BW44" s="7"/>
      <c r="BX44" s="141"/>
      <c r="BY44" s="141"/>
      <c r="BZ44" s="141"/>
      <c r="CA44" s="141"/>
      <c r="CB44" s="141"/>
      <c r="CC44" s="145"/>
      <c r="CD44" s="7"/>
      <c r="CE44" s="7"/>
      <c r="CF44" s="7"/>
      <c r="CG44" s="7"/>
      <c r="CH44" s="7"/>
      <c r="CI44" s="7">
        <v>1</v>
      </c>
      <c r="CJ44" s="141"/>
      <c r="CK44" s="141"/>
      <c r="CL44" s="141"/>
      <c r="CM44" s="141"/>
      <c r="CN44" s="141"/>
      <c r="CO44" s="141"/>
      <c r="CP44" s="7"/>
      <c r="CQ44" s="7"/>
      <c r="CR44" s="7"/>
      <c r="CS44" s="7"/>
      <c r="CT44" s="7"/>
      <c r="CU44" s="7"/>
      <c r="CV44" s="141"/>
      <c r="CW44" s="141"/>
      <c r="CX44" s="141"/>
      <c r="CY44" s="141"/>
      <c r="CZ44" s="141"/>
      <c r="DA44" s="141"/>
      <c r="DB44" s="7"/>
      <c r="DC44" s="7"/>
      <c r="DD44" s="7"/>
      <c r="DE44" s="7"/>
      <c r="DF44" s="7"/>
      <c r="DG44" s="7"/>
      <c r="DH44" s="141"/>
      <c r="DI44" s="141"/>
      <c r="DJ44" s="141"/>
      <c r="DK44" s="141"/>
      <c r="DL44" s="141"/>
      <c r="DM44" s="141"/>
      <c r="DN44" s="7"/>
      <c r="DO44" s="7"/>
      <c r="DP44" s="7"/>
      <c r="DQ44" s="7"/>
      <c r="DR44" s="7"/>
      <c r="DS44" s="7"/>
      <c r="DT44" s="141"/>
      <c r="DU44" s="141"/>
      <c r="DV44" s="141"/>
      <c r="DW44" s="141"/>
      <c r="DX44" s="141"/>
      <c r="DY44" s="141"/>
      <c r="DZ44" s="7"/>
      <c r="EA44" s="7"/>
      <c r="EB44" s="7"/>
      <c r="EC44" s="7"/>
      <c r="ED44" s="7"/>
      <c r="EE44" s="7"/>
      <c r="EF44" s="141"/>
      <c r="EG44" s="141"/>
      <c r="EH44" s="141"/>
      <c r="EI44" s="141"/>
      <c r="EJ44" s="141"/>
      <c r="EK44" s="141"/>
      <c r="EL44" s="7"/>
      <c r="EM44" s="7"/>
      <c r="EN44" s="7"/>
      <c r="EO44" s="7"/>
      <c r="EP44" s="7"/>
      <c r="EQ44" s="7"/>
      <c r="ER44" s="141"/>
      <c r="ES44" s="141"/>
      <c r="ET44" s="141"/>
      <c r="EU44" s="141"/>
      <c r="EV44" s="141"/>
      <c r="EW44" s="141"/>
      <c r="EX44" s="7"/>
      <c r="EY44" s="7"/>
      <c r="EZ44" s="7"/>
      <c r="FA44" s="7"/>
      <c r="FB44" s="7"/>
      <c r="FC44" s="7"/>
      <c r="FD44" s="141"/>
      <c r="FE44" s="141"/>
      <c r="FF44" s="141"/>
      <c r="FG44" s="141"/>
      <c r="FH44" s="141"/>
      <c r="FI44" s="141"/>
      <c r="FJ44" s="7"/>
      <c r="FK44" s="7"/>
      <c r="FL44" s="7"/>
      <c r="FM44" s="7"/>
      <c r="FN44" s="7"/>
      <c r="FO44" s="7"/>
      <c r="FP44" s="141"/>
      <c r="FQ44" s="141"/>
      <c r="FR44" s="141"/>
      <c r="FS44" s="141"/>
      <c r="FT44" s="141"/>
      <c r="FU44" s="141"/>
      <c r="FV44" s="7"/>
      <c r="FW44" s="7"/>
      <c r="FX44" s="7"/>
      <c r="FY44" s="7"/>
      <c r="FZ44" s="7"/>
      <c r="GA44" s="7"/>
      <c r="GB44" s="141"/>
      <c r="GC44" s="141"/>
      <c r="GD44" s="141"/>
      <c r="GE44" s="141"/>
      <c r="GF44" s="141"/>
      <c r="GG44" s="141"/>
      <c r="GH44" s="7"/>
      <c r="GI44" s="7"/>
      <c r="GJ44" s="7"/>
      <c r="GK44" s="7"/>
      <c r="GL44" s="7"/>
      <c r="GM44" s="7"/>
      <c r="GN44" s="141"/>
      <c r="GO44" s="141"/>
      <c r="GP44" s="141"/>
      <c r="GQ44" s="141"/>
      <c r="GR44" s="141"/>
      <c r="GS44" s="141"/>
      <c r="GT44" s="7"/>
      <c r="GU44" s="7"/>
      <c r="GV44" s="7"/>
      <c r="GW44" s="7"/>
      <c r="GX44" s="7"/>
      <c r="GY44" s="7"/>
      <c r="GZ44" s="141"/>
      <c r="HA44" s="141"/>
      <c r="HB44" s="141"/>
      <c r="HC44" s="141"/>
      <c r="HD44" s="141"/>
      <c r="HE44" s="141"/>
      <c r="HF44" s="7"/>
      <c r="HG44" s="7"/>
      <c r="HH44" s="7"/>
      <c r="HI44" s="7"/>
      <c r="HJ44" s="7"/>
      <c r="HK44" s="7"/>
      <c r="HL44" s="141"/>
      <c r="HM44" s="141"/>
      <c r="HN44" s="141"/>
      <c r="HO44" s="141"/>
      <c r="HP44" s="141"/>
      <c r="HQ44" s="141"/>
      <c r="HR44" s="7"/>
      <c r="HS44" s="7"/>
      <c r="HT44" s="7"/>
      <c r="HU44" s="7"/>
      <c r="HV44" s="7"/>
      <c r="HW44" s="7"/>
      <c r="HX44" s="141"/>
      <c r="HY44" s="141"/>
      <c r="HZ44" s="141"/>
      <c r="IA44" s="141"/>
      <c r="IB44" s="141"/>
      <c r="IC44" s="141"/>
      <c r="ID44" s="7"/>
      <c r="IE44" s="7"/>
      <c r="IF44" s="7"/>
      <c r="IG44" s="7"/>
      <c r="IH44" s="7"/>
      <c r="II44" s="7"/>
      <c r="IJ44" s="141"/>
      <c r="IK44" s="141"/>
      <c r="IL44" s="141"/>
      <c r="IM44" s="141"/>
      <c r="IN44" s="141"/>
      <c r="IO44" s="141"/>
      <c r="IP44" s="32"/>
      <c r="IQ44" s="7"/>
      <c r="IR44" s="7"/>
      <c r="IS44" s="7"/>
      <c r="IT44" s="7"/>
      <c r="IU44" s="7"/>
      <c r="IV44" s="158"/>
    </row>
    <row r="45" spans="1:256" s="1" customFormat="1" ht="13.5" thickBot="1">
      <c r="A45" s="166"/>
      <c r="B45" s="124"/>
      <c r="C45" s="132">
        <f t="shared" si="0"/>
        <v>0</v>
      </c>
      <c r="D45" s="222">
        <f t="shared" si="14"/>
        <v>0</v>
      </c>
      <c r="E45" s="141">
        <f t="shared" si="15"/>
        <v>0</v>
      </c>
      <c r="F45" s="141">
        <f t="shared" si="16"/>
        <v>0</v>
      </c>
      <c r="G45" s="141">
        <f t="shared" si="17"/>
        <v>0</v>
      </c>
      <c r="H45" s="141">
        <f t="shared" si="18"/>
        <v>0</v>
      </c>
      <c r="I45" s="223">
        <f t="shared" si="19"/>
        <v>0</v>
      </c>
      <c r="J45" s="95"/>
      <c r="K45" s="66"/>
      <c r="L45" s="66"/>
      <c r="M45" s="66"/>
      <c r="N45" s="66"/>
      <c r="O45" s="66"/>
      <c r="P45" s="127"/>
      <c r="Q45" s="127"/>
      <c r="R45" s="127"/>
      <c r="S45" s="127"/>
      <c r="T45" s="127"/>
      <c r="U45" s="127"/>
      <c r="V45" s="66"/>
      <c r="W45" s="66"/>
      <c r="X45" s="66"/>
      <c r="Y45" s="66"/>
      <c r="Z45" s="66"/>
      <c r="AA45" s="66"/>
      <c r="AB45" s="127"/>
      <c r="AC45" s="127"/>
      <c r="AD45" s="127"/>
      <c r="AE45" s="127"/>
      <c r="AF45" s="127"/>
      <c r="AG45" s="127"/>
      <c r="AH45" s="66"/>
      <c r="AI45" s="66"/>
      <c r="AJ45" s="66"/>
      <c r="AK45" s="66"/>
      <c r="AL45" s="66"/>
      <c r="AM45" s="66"/>
      <c r="AN45" s="127"/>
      <c r="AO45" s="127"/>
      <c r="AP45" s="127"/>
      <c r="AQ45" s="127"/>
      <c r="AR45" s="127"/>
      <c r="AS45" s="127"/>
      <c r="AT45" s="66"/>
      <c r="AU45" s="66"/>
      <c r="AV45" s="66"/>
      <c r="AW45" s="66"/>
      <c r="AX45" s="66"/>
      <c r="AY45" s="66"/>
      <c r="AZ45" s="127"/>
      <c r="BA45" s="127"/>
      <c r="BB45" s="127"/>
      <c r="BC45" s="127"/>
      <c r="BD45" s="141"/>
      <c r="BE45" s="141"/>
      <c r="BF45" s="7"/>
      <c r="BG45" s="7"/>
      <c r="BH45" s="7"/>
      <c r="BI45" s="7"/>
      <c r="BJ45" s="7"/>
      <c r="BK45" s="7"/>
      <c r="BL45" s="141"/>
      <c r="BM45" s="141"/>
      <c r="BN45" s="141"/>
      <c r="BO45" s="141"/>
      <c r="BP45" s="141"/>
      <c r="BQ45" s="141"/>
      <c r="BR45" s="7"/>
      <c r="BS45" s="7"/>
      <c r="BT45" s="7"/>
      <c r="BU45" s="7"/>
      <c r="BV45" s="7"/>
      <c r="BW45" s="7"/>
      <c r="BX45" s="141"/>
      <c r="BY45" s="141"/>
      <c r="BZ45" s="141"/>
      <c r="CA45" s="141"/>
      <c r="CB45" s="141"/>
      <c r="CC45" s="145"/>
      <c r="CD45" s="7"/>
      <c r="CE45" s="7"/>
      <c r="CF45" s="7"/>
      <c r="CG45" s="7"/>
      <c r="CH45" s="7"/>
      <c r="CI45" s="7"/>
      <c r="CJ45" s="141"/>
      <c r="CK45" s="141"/>
      <c r="CL45" s="141"/>
      <c r="CM45" s="141"/>
      <c r="CN45" s="141"/>
      <c r="CO45" s="141"/>
      <c r="CP45" s="7"/>
      <c r="CQ45" s="7"/>
      <c r="CR45" s="7"/>
      <c r="CS45" s="7"/>
      <c r="CT45" s="7"/>
      <c r="CU45" s="7"/>
      <c r="CV45" s="141"/>
      <c r="CW45" s="141"/>
      <c r="CX45" s="141"/>
      <c r="CY45" s="141"/>
      <c r="CZ45" s="141"/>
      <c r="DA45" s="141"/>
      <c r="DB45" s="7"/>
      <c r="DC45" s="7"/>
      <c r="DD45" s="7"/>
      <c r="DE45" s="7"/>
      <c r="DF45" s="7"/>
      <c r="DG45" s="7"/>
      <c r="DH45" s="141"/>
      <c r="DI45" s="141"/>
      <c r="DJ45" s="141"/>
      <c r="DK45" s="141"/>
      <c r="DL45" s="141"/>
      <c r="DM45" s="141"/>
      <c r="DN45" s="7"/>
      <c r="DO45" s="7"/>
      <c r="DP45" s="7"/>
      <c r="DQ45" s="7"/>
      <c r="DR45" s="7"/>
      <c r="DS45" s="7"/>
      <c r="DT45" s="141"/>
      <c r="DU45" s="141"/>
      <c r="DV45" s="141"/>
      <c r="DW45" s="141"/>
      <c r="DX45" s="141"/>
      <c r="DY45" s="141"/>
      <c r="DZ45" s="7"/>
      <c r="EA45" s="7"/>
      <c r="EB45" s="7"/>
      <c r="EC45" s="7"/>
      <c r="ED45" s="7"/>
      <c r="EE45" s="7"/>
      <c r="EF45" s="141"/>
      <c r="EG45" s="141"/>
      <c r="EH45" s="141"/>
      <c r="EI45" s="141"/>
      <c r="EJ45" s="141"/>
      <c r="EK45" s="141"/>
      <c r="EL45" s="7"/>
      <c r="EM45" s="7"/>
      <c r="EN45" s="7"/>
      <c r="EO45" s="7"/>
      <c r="EP45" s="7"/>
      <c r="EQ45" s="7"/>
      <c r="ER45" s="141"/>
      <c r="ES45" s="141"/>
      <c r="ET45" s="141"/>
      <c r="EU45" s="141"/>
      <c r="EV45" s="141"/>
      <c r="EW45" s="141"/>
      <c r="EX45" s="7"/>
      <c r="EY45" s="7"/>
      <c r="EZ45" s="7"/>
      <c r="FA45" s="7"/>
      <c r="FB45" s="7"/>
      <c r="FC45" s="7"/>
      <c r="FD45" s="141"/>
      <c r="FE45" s="141"/>
      <c r="FF45" s="141"/>
      <c r="FG45" s="141"/>
      <c r="FH45" s="141"/>
      <c r="FI45" s="141"/>
      <c r="FJ45" s="7"/>
      <c r="FK45" s="7"/>
      <c r="FL45" s="7"/>
      <c r="FM45" s="7"/>
      <c r="FN45" s="7"/>
      <c r="FO45" s="7"/>
      <c r="FP45" s="141"/>
      <c r="FQ45" s="141"/>
      <c r="FR45" s="141"/>
      <c r="FS45" s="141"/>
      <c r="FT45" s="141"/>
      <c r="FU45" s="141"/>
      <c r="FV45" s="7"/>
      <c r="FW45" s="7"/>
      <c r="FX45" s="7"/>
      <c r="FY45" s="7"/>
      <c r="FZ45" s="7"/>
      <c r="GA45" s="7"/>
      <c r="GB45" s="141"/>
      <c r="GC45" s="141"/>
      <c r="GD45" s="141"/>
      <c r="GE45" s="141"/>
      <c r="GF45" s="141"/>
      <c r="GG45" s="141"/>
      <c r="GH45" s="7"/>
      <c r="GI45" s="7"/>
      <c r="GJ45" s="7"/>
      <c r="GK45" s="7"/>
      <c r="GL45" s="7"/>
      <c r="GM45" s="7"/>
      <c r="GN45" s="141"/>
      <c r="GO45" s="141"/>
      <c r="GP45" s="141"/>
      <c r="GQ45" s="141"/>
      <c r="GR45" s="141"/>
      <c r="GS45" s="141"/>
      <c r="GT45" s="7"/>
      <c r="GU45" s="7"/>
      <c r="GV45" s="7"/>
      <c r="GW45" s="7"/>
      <c r="GX45" s="7"/>
      <c r="GY45" s="7"/>
      <c r="GZ45" s="141"/>
      <c r="HA45" s="141"/>
      <c r="HB45" s="141"/>
      <c r="HC45" s="141"/>
      <c r="HD45" s="141"/>
      <c r="HE45" s="141"/>
      <c r="HF45" s="7"/>
      <c r="HG45" s="7"/>
      <c r="HH45" s="7"/>
      <c r="HI45" s="7"/>
      <c r="HJ45" s="7"/>
      <c r="HK45" s="7"/>
      <c r="HL45" s="141"/>
      <c r="HM45" s="141"/>
      <c r="HN45" s="141"/>
      <c r="HO45" s="141"/>
      <c r="HP45" s="141"/>
      <c r="HQ45" s="141"/>
      <c r="HR45" s="7"/>
      <c r="HS45" s="7"/>
      <c r="HT45" s="7"/>
      <c r="HU45" s="7"/>
      <c r="HV45" s="7"/>
      <c r="HW45" s="7"/>
      <c r="HX45" s="141"/>
      <c r="HY45" s="141"/>
      <c r="HZ45" s="141"/>
      <c r="IA45" s="141"/>
      <c r="IB45" s="141"/>
      <c r="IC45" s="141"/>
      <c r="ID45" s="7"/>
      <c r="IE45" s="7"/>
      <c r="IF45" s="7"/>
      <c r="IG45" s="7"/>
      <c r="IH45" s="7"/>
      <c r="II45" s="7"/>
      <c r="IJ45" s="141"/>
      <c r="IK45" s="141"/>
      <c r="IL45" s="141"/>
      <c r="IM45" s="141"/>
      <c r="IN45" s="141"/>
      <c r="IO45" s="141"/>
      <c r="IP45" s="32"/>
      <c r="IQ45" s="7"/>
      <c r="IR45" s="7"/>
      <c r="IS45" s="7"/>
      <c r="IT45" s="7"/>
      <c r="IU45" s="7"/>
      <c r="IV45" s="158"/>
    </row>
    <row r="46" spans="1:256" s="1" customFormat="1" ht="12.75" customHeight="1" hidden="1">
      <c r="A46" s="166"/>
      <c r="B46" s="124"/>
      <c r="C46" s="132">
        <f t="shared" si="0"/>
        <v>0</v>
      </c>
      <c r="D46" s="222">
        <f t="shared" si="14"/>
        <v>0</v>
      </c>
      <c r="E46" s="141">
        <f t="shared" si="15"/>
        <v>1</v>
      </c>
      <c r="F46" s="141">
        <f t="shared" si="16"/>
        <v>0</v>
      </c>
      <c r="G46" s="141">
        <f t="shared" si="17"/>
        <v>0</v>
      </c>
      <c r="H46" s="141">
        <f t="shared" si="18"/>
        <v>0</v>
      </c>
      <c r="I46" s="223">
        <f t="shared" si="19"/>
        <v>0</v>
      </c>
      <c r="J46" s="95"/>
      <c r="K46" s="66"/>
      <c r="L46" s="66"/>
      <c r="M46" s="66"/>
      <c r="N46" s="66"/>
      <c r="O46" s="66"/>
      <c r="P46" s="127"/>
      <c r="Q46" s="127"/>
      <c r="R46" s="127"/>
      <c r="S46" s="127"/>
      <c r="T46" s="127"/>
      <c r="U46" s="127"/>
      <c r="V46" s="66"/>
      <c r="W46" s="66"/>
      <c r="X46" s="66"/>
      <c r="Y46" s="66"/>
      <c r="Z46" s="66"/>
      <c r="AA46" s="66"/>
      <c r="AB46" s="127"/>
      <c r="AC46" s="127"/>
      <c r="AD46" s="127"/>
      <c r="AE46" s="127"/>
      <c r="AF46" s="127"/>
      <c r="AG46" s="127"/>
      <c r="AH46" s="66"/>
      <c r="AI46" s="66"/>
      <c r="AJ46" s="66"/>
      <c r="AK46" s="66"/>
      <c r="AL46" s="66"/>
      <c r="AM46" s="66"/>
      <c r="AN46" s="127"/>
      <c r="AO46" s="127"/>
      <c r="AP46" s="127"/>
      <c r="AQ46" s="127"/>
      <c r="AR46" s="127"/>
      <c r="AS46" s="127"/>
      <c r="AT46" s="66"/>
      <c r="AU46" s="66"/>
      <c r="AV46" s="66"/>
      <c r="AW46" s="66"/>
      <c r="AX46" s="66"/>
      <c r="AY46" s="66"/>
      <c r="AZ46" s="127"/>
      <c r="BA46" s="127"/>
      <c r="BB46" s="127"/>
      <c r="BC46" s="127"/>
      <c r="BD46" s="141"/>
      <c r="BE46" s="141"/>
      <c r="BF46" s="7"/>
      <c r="BG46" s="7"/>
      <c r="BH46" s="7"/>
      <c r="BI46" s="7"/>
      <c r="BJ46" s="7"/>
      <c r="BK46" s="7"/>
      <c r="BL46" s="141"/>
      <c r="BM46" s="141"/>
      <c r="BN46" s="141"/>
      <c r="BO46" s="141"/>
      <c r="BP46" s="141"/>
      <c r="BQ46" s="141"/>
      <c r="BR46" s="7"/>
      <c r="BS46" s="7"/>
      <c r="BT46" s="7"/>
      <c r="BU46" s="7"/>
      <c r="BV46" s="7"/>
      <c r="BW46" s="7"/>
      <c r="BX46" s="141"/>
      <c r="BY46" s="141"/>
      <c r="BZ46" s="141"/>
      <c r="CA46" s="141"/>
      <c r="CB46" s="141"/>
      <c r="CC46" s="145"/>
      <c r="CD46" s="7"/>
      <c r="CE46" s="7"/>
      <c r="CF46" s="7"/>
      <c r="CG46" s="7"/>
      <c r="CH46" s="7"/>
      <c r="CI46" s="7"/>
      <c r="CJ46" s="141"/>
      <c r="CK46" s="141"/>
      <c r="CL46" s="141"/>
      <c r="CM46" s="141"/>
      <c r="CN46" s="141"/>
      <c r="CO46" s="141"/>
      <c r="CP46" s="7"/>
      <c r="CQ46" s="7"/>
      <c r="CR46" s="7"/>
      <c r="CS46" s="7"/>
      <c r="CT46" s="7"/>
      <c r="CU46" s="7"/>
      <c r="CV46" s="141"/>
      <c r="CW46" s="141"/>
      <c r="CX46" s="141"/>
      <c r="CY46" s="141"/>
      <c r="CZ46" s="141"/>
      <c r="DA46" s="141"/>
      <c r="DB46" s="7"/>
      <c r="DC46" s="7"/>
      <c r="DD46" s="7"/>
      <c r="DE46" s="7"/>
      <c r="DF46" s="7"/>
      <c r="DG46" s="7"/>
      <c r="DH46" s="141"/>
      <c r="DI46" s="141"/>
      <c r="DJ46" s="141"/>
      <c r="DK46" s="141"/>
      <c r="DL46" s="141"/>
      <c r="DM46" s="141"/>
      <c r="DN46" s="7"/>
      <c r="DO46" s="7"/>
      <c r="DP46" s="7"/>
      <c r="DQ46" s="7"/>
      <c r="DR46" s="7"/>
      <c r="DS46" s="7"/>
      <c r="DT46" s="141"/>
      <c r="DU46" s="141"/>
      <c r="DV46" s="141"/>
      <c r="DW46" s="141"/>
      <c r="DX46" s="141"/>
      <c r="DY46" s="141"/>
      <c r="DZ46" s="7"/>
      <c r="EA46" s="7"/>
      <c r="EB46" s="7"/>
      <c r="EC46" s="7"/>
      <c r="ED46" s="7"/>
      <c r="EE46" s="7"/>
      <c r="EF46" s="141"/>
      <c r="EG46" s="141"/>
      <c r="EH46" s="141"/>
      <c r="EI46" s="141"/>
      <c r="EJ46" s="141"/>
      <c r="EK46" s="141"/>
      <c r="EL46" s="7"/>
      <c r="EM46" s="7"/>
      <c r="EN46" s="7"/>
      <c r="EO46" s="7"/>
      <c r="EP46" s="7"/>
      <c r="EQ46" s="7"/>
      <c r="ER46" s="141"/>
      <c r="ES46" s="141"/>
      <c r="ET46" s="141"/>
      <c r="EU46" s="141"/>
      <c r="EV46" s="141"/>
      <c r="EW46" s="141"/>
      <c r="EX46" s="7"/>
      <c r="EY46" s="7"/>
      <c r="EZ46" s="7"/>
      <c r="FA46" s="7"/>
      <c r="FB46" s="7"/>
      <c r="FC46" s="7"/>
      <c r="FD46" s="141"/>
      <c r="FE46" s="141"/>
      <c r="FF46" s="141"/>
      <c r="FG46" s="141"/>
      <c r="FH46" s="141"/>
      <c r="FI46" s="141"/>
      <c r="FJ46" s="7"/>
      <c r="FK46" s="7"/>
      <c r="FL46" s="7"/>
      <c r="FM46" s="7"/>
      <c r="FN46" s="7"/>
      <c r="FO46" s="7"/>
      <c r="FP46" s="141"/>
      <c r="FQ46" s="141"/>
      <c r="FR46" s="141"/>
      <c r="FS46" s="141"/>
      <c r="FT46" s="141"/>
      <c r="FU46" s="141"/>
      <c r="FV46" s="7"/>
      <c r="FW46" s="7"/>
      <c r="FX46" s="7"/>
      <c r="FY46" s="7"/>
      <c r="FZ46" s="7"/>
      <c r="GA46" s="7"/>
      <c r="GB46" s="141"/>
      <c r="GC46" s="141"/>
      <c r="GD46" s="141"/>
      <c r="GE46" s="141"/>
      <c r="GF46" s="141"/>
      <c r="GG46" s="141"/>
      <c r="GH46" s="7"/>
      <c r="GI46" s="7"/>
      <c r="GJ46" s="7"/>
      <c r="GK46" s="7"/>
      <c r="GL46" s="7"/>
      <c r="GM46" s="7"/>
      <c r="GN46" s="141"/>
      <c r="GO46" s="141"/>
      <c r="GP46" s="141"/>
      <c r="GQ46" s="141"/>
      <c r="GR46" s="141"/>
      <c r="GS46" s="141"/>
      <c r="GT46" s="7"/>
      <c r="GU46" s="7"/>
      <c r="GV46" s="7"/>
      <c r="GW46" s="7"/>
      <c r="GX46" s="7"/>
      <c r="GY46" s="7"/>
      <c r="GZ46" s="141"/>
      <c r="HA46" s="141"/>
      <c r="HB46" s="141"/>
      <c r="HC46" s="141"/>
      <c r="HD46" s="141"/>
      <c r="HE46" s="141"/>
      <c r="HF46" s="7"/>
      <c r="HG46" s="7"/>
      <c r="HH46" s="7"/>
      <c r="HI46" s="7"/>
      <c r="HJ46" s="7"/>
      <c r="HK46" s="7"/>
      <c r="HL46" s="141"/>
      <c r="HM46" s="141"/>
      <c r="HN46" s="141"/>
      <c r="HO46" s="141"/>
      <c r="HP46" s="141"/>
      <c r="HQ46" s="141"/>
      <c r="HR46" s="7"/>
      <c r="HS46" s="7"/>
      <c r="HT46" s="7"/>
      <c r="HU46" s="7"/>
      <c r="HV46" s="7"/>
      <c r="HW46" s="7"/>
      <c r="HX46" s="141"/>
      <c r="HY46" s="141"/>
      <c r="HZ46" s="141"/>
      <c r="IA46" s="141"/>
      <c r="IB46" s="141"/>
      <c r="IC46" s="141"/>
      <c r="ID46" s="7"/>
      <c r="IE46" s="7"/>
      <c r="IF46" s="7"/>
      <c r="IG46" s="7"/>
      <c r="IH46" s="7"/>
      <c r="II46" s="7"/>
      <c r="IJ46" s="141"/>
      <c r="IK46" s="141"/>
      <c r="IL46" s="141"/>
      <c r="IM46" s="141"/>
      <c r="IN46" s="141"/>
      <c r="IO46" s="141"/>
      <c r="IP46" s="32"/>
      <c r="IQ46" s="7"/>
      <c r="IR46" s="7"/>
      <c r="IS46" s="7"/>
      <c r="IT46" s="7"/>
      <c r="IU46" s="7"/>
      <c r="IV46" s="158"/>
    </row>
    <row r="47" spans="1:256" s="1" customFormat="1" ht="12.75" customHeight="1" hidden="1">
      <c r="A47" s="166"/>
      <c r="B47" s="124"/>
      <c r="C47" s="132">
        <f t="shared" si="0"/>
        <v>0</v>
      </c>
      <c r="D47" s="222">
        <f t="shared" si="14"/>
        <v>0</v>
      </c>
      <c r="E47" s="141">
        <f t="shared" si="15"/>
        <v>0</v>
      </c>
      <c r="F47" s="141">
        <f t="shared" si="16"/>
        <v>0</v>
      </c>
      <c r="G47" s="141">
        <f t="shared" si="17"/>
        <v>0</v>
      </c>
      <c r="H47" s="141">
        <f t="shared" si="18"/>
        <v>0</v>
      </c>
      <c r="I47" s="223">
        <f t="shared" si="19"/>
        <v>0</v>
      </c>
      <c r="J47" s="95"/>
      <c r="K47" s="66"/>
      <c r="L47" s="66"/>
      <c r="M47" s="66"/>
      <c r="N47" s="66"/>
      <c r="O47" s="66"/>
      <c r="P47" s="127"/>
      <c r="Q47" s="127"/>
      <c r="R47" s="127"/>
      <c r="S47" s="127"/>
      <c r="T47" s="127"/>
      <c r="U47" s="127"/>
      <c r="V47" s="66"/>
      <c r="W47" s="66"/>
      <c r="X47" s="66"/>
      <c r="Y47" s="66"/>
      <c r="Z47" s="66"/>
      <c r="AA47" s="66"/>
      <c r="AB47" s="127"/>
      <c r="AC47" s="127"/>
      <c r="AD47" s="127"/>
      <c r="AE47" s="127"/>
      <c r="AF47" s="127"/>
      <c r="AG47" s="127"/>
      <c r="AH47" s="66"/>
      <c r="AI47" s="66"/>
      <c r="AJ47" s="66"/>
      <c r="AK47" s="66"/>
      <c r="AL47" s="66"/>
      <c r="AM47" s="66"/>
      <c r="AN47" s="127"/>
      <c r="AO47" s="127"/>
      <c r="AP47" s="127"/>
      <c r="AQ47" s="127"/>
      <c r="AR47" s="127"/>
      <c r="AS47" s="127"/>
      <c r="AT47" s="66"/>
      <c r="AU47" s="66"/>
      <c r="AV47" s="66"/>
      <c r="AW47" s="66"/>
      <c r="AX47" s="66"/>
      <c r="AY47" s="66"/>
      <c r="AZ47" s="127"/>
      <c r="BA47" s="127"/>
      <c r="BB47" s="127"/>
      <c r="BC47" s="127"/>
      <c r="BD47" s="141"/>
      <c r="BE47" s="141"/>
      <c r="BF47" s="7"/>
      <c r="BG47" s="7"/>
      <c r="BH47" s="7"/>
      <c r="BI47" s="7"/>
      <c r="BJ47" s="7"/>
      <c r="BK47" s="7"/>
      <c r="BL47" s="141"/>
      <c r="BM47" s="141"/>
      <c r="BN47" s="141"/>
      <c r="BO47" s="141"/>
      <c r="BP47" s="141"/>
      <c r="BQ47" s="141"/>
      <c r="BR47" s="7"/>
      <c r="BS47" s="7"/>
      <c r="BT47" s="7"/>
      <c r="BU47" s="7"/>
      <c r="BV47" s="7"/>
      <c r="BW47" s="7"/>
      <c r="BX47" s="141"/>
      <c r="BY47" s="141"/>
      <c r="BZ47" s="141"/>
      <c r="CA47" s="141"/>
      <c r="CB47" s="141"/>
      <c r="CC47" s="145"/>
      <c r="CD47" s="7"/>
      <c r="CE47" s="7"/>
      <c r="CF47" s="7"/>
      <c r="CG47" s="7"/>
      <c r="CH47" s="7"/>
      <c r="CI47" s="7"/>
      <c r="CJ47" s="141"/>
      <c r="CK47" s="141"/>
      <c r="CL47" s="141"/>
      <c r="CM47" s="141"/>
      <c r="CN47" s="141"/>
      <c r="CO47" s="141"/>
      <c r="CP47" s="7"/>
      <c r="CQ47" s="7"/>
      <c r="CR47" s="7"/>
      <c r="CS47" s="7"/>
      <c r="CT47" s="7"/>
      <c r="CU47" s="7"/>
      <c r="CV47" s="141"/>
      <c r="CW47" s="141"/>
      <c r="CX47" s="141"/>
      <c r="CY47" s="141"/>
      <c r="CZ47" s="141"/>
      <c r="DA47" s="141"/>
      <c r="DB47" s="7"/>
      <c r="DC47" s="7"/>
      <c r="DD47" s="7"/>
      <c r="DE47" s="7"/>
      <c r="DF47" s="7"/>
      <c r="DG47" s="7"/>
      <c r="DH47" s="141"/>
      <c r="DI47" s="141"/>
      <c r="DJ47" s="141"/>
      <c r="DK47" s="141"/>
      <c r="DL47" s="141"/>
      <c r="DM47" s="141"/>
      <c r="DN47" s="7"/>
      <c r="DO47" s="7"/>
      <c r="DP47" s="7"/>
      <c r="DQ47" s="7"/>
      <c r="DR47" s="7"/>
      <c r="DS47" s="7"/>
      <c r="DT47" s="141"/>
      <c r="DU47" s="141"/>
      <c r="DV47" s="141"/>
      <c r="DW47" s="141"/>
      <c r="DX47" s="141"/>
      <c r="DY47" s="141"/>
      <c r="DZ47" s="7"/>
      <c r="EA47" s="7"/>
      <c r="EB47" s="7"/>
      <c r="EC47" s="7"/>
      <c r="ED47" s="7"/>
      <c r="EE47" s="7"/>
      <c r="EF47" s="141"/>
      <c r="EG47" s="141"/>
      <c r="EH47" s="141"/>
      <c r="EI47" s="141"/>
      <c r="EJ47" s="141"/>
      <c r="EK47" s="141"/>
      <c r="EL47" s="7"/>
      <c r="EM47" s="7"/>
      <c r="EN47" s="7"/>
      <c r="EO47" s="7"/>
      <c r="EP47" s="7"/>
      <c r="EQ47" s="7"/>
      <c r="ER47" s="141"/>
      <c r="ES47" s="141"/>
      <c r="ET47" s="141"/>
      <c r="EU47" s="141"/>
      <c r="EV47" s="141"/>
      <c r="EW47" s="141"/>
      <c r="EX47" s="7"/>
      <c r="EY47" s="7"/>
      <c r="EZ47" s="7"/>
      <c r="FA47" s="7"/>
      <c r="FB47" s="7"/>
      <c r="FC47" s="7"/>
      <c r="FD47" s="141"/>
      <c r="FE47" s="141"/>
      <c r="FF47" s="141"/>
      <c r="FG47" s="141"/>
      <c r="FH47" s="141"/>
      <c r="FI47" s="141"/>
      <c r="FJ47" s="7"/>
      <c r="FK47" s="7"/>
      <c r="FL47" s="7"/>
      <c r="FM47" s="7"/>
      <c r="FN47" s="7"/>
      <c r="FO47" s="7"/>
      <c r="FP47" s="141"/>
      <c r="FQ47" s="141"/>
      <c r="FR47" s="141"/>
      <c r="FS47" s="141"/>
      <c r="FT47" s="141"/>
      <c r="FU47" s="141"/>
      <c r="FV47" s="7"/>
      <c r="FW47" s="7"/>
      <c r="FX47" s="7"/>
      <c r="FY47" s="7"/>
      <c r="FZ47" s="7"/>
      <c r="GA47" s="7"/>
      <c r="GB47" s="141"/>
      <c r="GC47" s="141"/>
      <c r="GD47" s="141"/>
      <c r="GE47" s="141"/>
      <c r="GF47" s="141"/>
      <c r="GG47" s="141"/>
      <c r="GH47" s="7"/>
      <c r="GI47" s="7"/>
      <c r="GJ47" s="7"/>
      <c r="GK47" s="7"/>
      <c r="GL47" s="7"/>
      <c r="GM47" s="7"/>
      <c r="GN47" s="141"/>
      <c r="GO47" s="141"/>
      <c r="GP47" s="141"/>
      <c r="GQ47" s="141"/>
      <c r="GR47" s="141"/>
      <c r="GS47" s="141"/>
      <c r="GT47" s="7"/>
      <c r="GU47" s="7"/>
      <c r="GV47" s="7"/>
      <c r="GW47" s="7"/>
      <c r="GX47" s="7"/>
      <c r="GY47" s="7"/>
      <c r="GZ47" s="141"/>
      <c r="HA47" s="141"/>
      <c r="HB47" s="141"/>
      <c r="HC47" s="141"/>
      <c r="HD47" s="141"/>
      <c r="HE47" s="141"/>
      <c r="HF47" s="7"/>
      <c r="HG47" s="7"/>
      <c r="HH47" s="7"/>
      <c r="HI47" s="7"/>
      <c r="HJ47" s="7"/>
      <c r="HK47" s="7"/>
      <c r="HL47" s="141"/>
      <c r="HM47" s="141"/>
      <c r="HN47" s="141"/>
      <c r="HO47" s="141"/>
      <c r="HP47" s="141"/>
      <c r="HQ47" s="141"/>
      <c r="HR47" s="7"/>
      <c r="HS47" s="7"/>
      <c r="HT47" s="7"/>
      <c r="HU47" s="7"/>
      <c r="HV47" s="7"/>
      <c r="HW47" s="7"/>
      <c r="HX47" s="141"/>
      <c r="HY47" s="141"/>
      <c r="HZ47" s="141"/>
      <c r="IA47" s="141"/>
      <c r="IB47" s="141"/>
      <c r="IC47" s="141"/>
      <c r="ID47" s="7"/>
      <c r="IE47" s="7"/>
      <c r="IF47" s="7"/>
      <c r="IG47" s="7"/>
      <c r="IH47" s="7"/>
      <c r="II47" s="7"/>
      <c r="IJ47" s="141"/>
      <c r="IK47" s="141"/>
      <c r="IL47" s="141"/>
      <c r="IM47" s="141"/>
      <c r="IN47" s="141"/>
      <c r="IO47" s="141"/>
      <c r="IP47" s="32"/>
      <c r="IQ47" s="7"/>
      <c r="IR47" s="7"/>
      <c r="IS47" s="7"/>
      <c r="IT47" s="7"/>
      <c r="IU47" s="7"/>
      <c r="IV47" s="158"/>
    </row>
    <row r="48" spans="1:256" s="155" customFormat="1" ht="13.5" customHeight="1" hidden="1" thickBot="1">
      <c r="A48" s="166"/>
      <c r="B48" s="191"/>
      <c r="C48" s="132">
        <f t="shared" si="0"/>
        <v>0</v>
      </c>
      <c r="D48" s="222">
        <f t="shared" si="14"/>
        <v>0</v>
      </c>
      <c r="E48" s="141">
        <f t="shared" si="15"/>
        <v>0</v>
      </c>
      <c r="F48" s="141">
        <f t="shared" si="16"/>
        <v>0</v>
      </c>
      <c r="G48" s="141">
        <f t="shared" si="17"/>
        <v>0</v>
      </c>
      <c r="H48" s="141">
        <f t="shared" si="18"/>
        <v>0</v>
      </c>
      <c r="I48" s="223">
        <f t="shared" si="19"/>
        <v>0</v>
      </c>
      <c r="J48" s="192"/>
      <c r="K48" s="193"/>
      <c r="L48" s="193"/>
      <c r="M48" s="193"/>
      <c r="N48" s="193"/>
      <c r="O48" s="193"/>
      <c r="P48" s="194"/>
      <c r="Q48" s="194"/>
      <c r="R48" s="194"/>
      <c r="S48" s="194"/>
      <c r="T48" s="194"/>
      <c r="U48" s="194"/>
      <c r="V48" s="193"/>
      <c r="W48" s="193"/>
      <c r="X48" s="193"/>
      <c r="Y48" s="193"/>
      <c r="Z48" s="193"/>
      <c r="AA48" s="193"/>
      <c r="AB48" s="194"/>
      <c r="AC48" s="194"/>
      <c r="AD48" s="194"/>
      <c r="AE48" s="194"/>
      <c r="AF48" s="194"/>
      <c r="AG48" s="194"/>
      <c r="AH48" s="193"/>
      <c r="AI48" s="193"/>
      <c r="AJ48" s="193"/>
      <c r="AK48" s="193"/>
      <c r="AL48" s="193"/>
      <c r="AM48" s="193"/>
      <c r="AN48" s="194"/>
      <c r="AO48" s="194"/>
      <c r="AP48" s="194"/>
      <c r="AQ48" s="194"/>
      <c r="AR48" s="194"/>
      <c r="AS48" s="194"/>
      <c r="AT48" s="193"/>
      <c r="AU48" s="193"/>
      <c r="AV48" s="193"/>
      <c r="AW48" s="193"/>
      <c r="AX48" s="193"/>
      <c r="AY48" s="193"/>
      <c r="AZ48" s="194"/>
      <c r="BA48" s="194"/>
      <c r="BB48" s="194"/>
      <c r="BC48" s="194"/>
      <c r="BD48" s="195"/>
      <c r="BE48" s="195"/>
      <c r="BF48" s="196"/>
      <c r="BG48" s="196"/>
      <c r="BH48" s="196"/>
      <c r="BI48" s="196"/>
      <c r="BJ48" s="196"/>
      <c r="BK48" s="196"/>
      <c r="BL48" s="195"/>
      <c r="BM48" s="195"/>
      <c r="BN48" s="195"/>
      <c r="BO48" s="195"/>
      <c r="BP48" s="195"/>
      <c r="BQ48" s="195"/>
      <c r="BR48" s="196"/>
      <c r="BS48" s="196"/>
      <c r="BT48" s="196"/>
      <c r="BU48" s="196"/>
      <c r="BV48" s="196"/>
      <c r="BW48" s="196"/>
      <c r="BX48" s="195"/>
      <c r="BY48" s="195"/>
      <c r="BZ48" s="195"/>
      <c r="CA48" s="195"/>
      <c r="CB48" s="195"/>
      <c r="CC48" s="197"/>
      <c r="CD48" s="196"/>
      <c r="CE48" s="196"/>
      <c r="CF48" s="196"/>
      <c r="CG48" s="196"/>
      <c r="CH48" s="196"/>
      <c r="CI48" s="196"/>
      <c r="CJ48" s="195"/>
      <c r="CK48" s="195"/>
      <c r="CL48" s="195"/>
      <c r="CM48" s="195"/>
      <c r="CN48" s="195"/>
      <c r="CO48" s="195"/>
      <c r="CP48" s="196"/>
      <c r="CQ48" s="196"/>
      <c r="CR48" s="196"/>
      <c r="CS48" s="196"/>
      <c r="CT48" s="196"/>
      <c r="CU48" s="196"/>
      <c r="CV48" s="195"/>
      <c r="CW48" s="195"/>
      <c r="CX48" s="195"/>
      <c r="CY48" s="195"/>
      <c r="CZ48" s="195"/>
      <c r="DA48" s="195"/>
      <c r="DB48" s="196"/>
      <c r="DC48" s="196"/>
      <c r="DD48" s="196"/>
      <c r="DE48" s="196"/>
      <c r="DF48" s="196"/>
      <c r="DG48" s="196"/>
      <c r="DH48" s="195"/>
      <c r="DI48" s="195"/>
      <c r="DJ48" s="195"/>
      <c r="DK48" s="195"/>
      <c r="DL48" s="195"/>
      <c r="DM48" s="195"/>
      <c r="DN48" s="196"/>
      <c r="DO48" s="196"/>
      <c r="DP48" s="196"/>
      <c r="DQ48" s="196"/>
      <c r="DR48" s="196"/>
      <c r="DS48" s="196"/>
      <c r="DT48" s="195"/>
      <c r="DU48" s="195"/>
      <c r="DV48" s="195"/>
      <c r="DW48" s="195"/>
      <c r="DX48" s="195"/>
      <c r="DY48" s="195"/>
      <c r="DZ48" s="196"/>
      <c r="EA48" s="196"/>
      <c r="EB48" s="196"/>
      <c r="EC48" s="196"/>
      <c r="ED48" s="196"/>
      <c r="EE48" s="196"/>
      <c r="EF48" s="195"/>
      <c r="EG48" s="195"/>
      <c r="EH48" s="195"/>
      <c r="EI48" s="195"/>
      <c r="EJ48" s="195"/>
      <c r="EK48" s="195"/>
      <c r="EL48" s="196"/>
      <c r="EM48" s="196"/>
      <c r="EN48" s="196"/>
      <c r="EO48" s="196"/>
      <c r="EP48" s="196"/>
      <c r="EQ48" s="196"/>
      <c r="ER48" s="195"/>
      <c r="ES48" s="195"/>
      <c r="ET48" s="195"/>
      <c r="EU48" s="195"/>
      <c r="EV48" s="195"/>
      <c r="EW48" s="195"/>
      <c r="EX48" s="196"/>
      <c r="EY48" s="196"/>
      <c r="EZ48" s="196"/>
      <c r="FA48" s="196"/>
      <c r="FB48" s="196"/>
      <c r="FC48" s="196"/>
      <c r="FD48" s="195"/>
      <c r="FE48" s="195"/>
      <c r="FF48" s="195"/>
      <c r="FG48" s="195"/>
      <c r="FH48" s="195"/>
      <c r="FI48" s="195"/>
      <c r="FJ48" s="196"/>
      <c r="FK48" s="196"/>
      <c r="FL48" s="196"/>
      <c r="FM48" s="196"/>
      <c r="FN48" s="196"/>
      <c r="FO48" s="196"/>
      <c r="FP48" s="195"/>
      <c r="FQ48" s="195"/>
      <c r="FR48" s="195"/>
      <c r="FS48" s="195"/>
      <c r="FT48" s="195"/>
      <c r="FU48" s="195"/>
      <c r="FV48" s="196"/>
      <c r="FW48" s="196"/>
      <c r="FX48" s="196"/>
      <c r="FY48" s="196"/>
      <c r="FZ48" s="196"/>
      <c r="GA48" s="196"/>
      <c r="GB48" s="195"/>
      <c r="GC48" s="195"/>
      <c r="GD48" s="195"/>
      <c r="GE48" s="195"/>
      <c r="GF48" s="195"/>
      <c r="GG48" s="195"/>
      <c r="GH48" s="196"/>
      <c r="GI48" s="196"/>
      <c r="GJ48" s="196"/>
      <c r="GK48" s="196"/>
      <c r="GL48" s="196"/>
      <c r="GM48" s="196"/>
      <c r="GN48" s="195"/>
      <c r="GO48" s="195"/>
      <c r="GP48" s="195"/>
      <c r="GQ48" s="195"/>
      <c r="GR48" s="195"/>
      <c r="GS48" s="195"/>
      <c r="GT48" s="196"/>
      <c r="GU48" s="196"/>
      <c r="GV48" s="196"/>
      <c r="GW48" s="196"/>
      <c r="GX48" s="196"/>
      <c r="GY48" s="196"/>
      <c r="GZ48" s="195"/>
      <c r="HA48" s="195"/>
      <c r="HB48" s="195"/>
      <c r="HC48" s="195"/>
      <c r="HD48" s="195"/>
      <c r="HE48" s="195"/>
      <c r="HF48" s="196"/>
      <c r="HG48" s="196"/>
      <c r="HH48" s="196"/>
      <c r="HI48" s="196"/>
      <c r="HJ48" s="196"/>
      <c r="HK48" s="196"/>
      <c r="HL48" s="195"/>
      <c r="HM48" s="195"/>
      <c r="HN48" s="195"/>
      <c r="HO48" s="195"/>
      <c r="HP48" s="195"/>
      <c r="HQ48" s="195"/>
      <c r="HR48" s="196"/>
      <c r="HS48" s="196"/>
      <c r="HT48" s="196"/>
      <c r="HU48" s="196"/>
      <c r="HV48" s="196"/>
      <c r="HW48" s="196"/>
      <c r="HX48" s="195"/>
      <c r="HY48" s="195"/>
      <c r="HZ48" s="195"/>
      <c r="IA48" s="195"/>
      <c r="IB48" s="195"/>
      <c r="IC48" s="195"/>
      <c r="ID48" s="196"/>
      <c r="IE48" s="196"/>
      <c r="IF48" s="196"/>
      <c r="IG48" s="196"/>
      <c r="IH48" s="196"/>
      <c r="II48" s="196"/>
      <c r="IJ48" s="195"/>
      <c r="IK48" s="195"/>
      <c r="IL48" s="195"/>
      <c r="IM48" s="195"/>
      <c r="IN48" s="195"/>
      <c r="IO48" s="195"/>
      <c r="IP48" s="218"/>
      <c r="IQ48" s="196"/>
      <c r="IR48" s="196"/>
      <c r="IS48" s="196"/>
      <c r="IT48" s="196"/>
      <c r="IU48" s="196"/>
      <c r="IV48" s="158"/>
    </row>
    <row r="49" spans="1:256" ht="12.75" customHeight="1" hidden="1" thickTop="1">
      <c r="A49" s="166"/>
      <c r="B49" s="191"/>
      <c r="C49" s="132">
        <f t="shared" si="0"/>
        <v>0</v>
      </c>
      <c r="D49" s="222">
        <f t="shared" si="14"/>
        <v>0</v>
      </c>
      <c r="E49" s="141">
        <f t="shared" si="15"/>
        <v>0</v>
      </c>
      <c r="F49" s="141">
        <f t="shared" si="16"/>
        <v>0</v>
      </c>
      <c r="G49" s="141">
        <f t="shared" si="17"/>
        <v>0</v>
      </c>
      <c r="H49" s="141">
        <f t="shared" si="18"/>
        <v>0</v>
      </c>
      <c r="I49" s="223">
        <f t="shared" si="19"/>
        <v>0</v>
      </c>
      <c r="J49" s="198"/>
      <c r="K49" s="66"/>
      <c r="L49" s="66"/>
      <c r="M49" s="66"/>
      <c r="N49" s="66"/>
      <c r="O49" s="66"/>
      <c r="P49" s="127"/>
      <c r="Q49" s="127"/>
      <c r="R49" s="127"/>
      <c r="S49" s="127"/>
      <c r="T49" s="127"/>
      <c r="U49" s="127"/>
      <c r="V49" s="66"/>
      <c r="W49" s="66"/>
      <c r="X49" s="66"/>
      <c r="Y49" s="66"/>
      <c r="Z49" s="66"/>
      <c r="AA49" s="66"/>
      <c r="AB49" s="127"/>
      <c r="AC49" s="127"/>
      <c r="AD49" s="127"/>
      <c r="AE49" s="127"/>
      <c r="AF49" s="127"/>
      <c r="AG49" s="127"/>
      <c r="AH49" s="66"/>
      <c r="AI49" s="66"/>
      <c r="AJ49" s="66"/>
      <c r="AK49" s="66"/>
      <c r="AL49" s="66"/>
      <c r="AM49" s="66"/>
      <c r="AN49" s="127"/>
      <c r="AO49" s="127"/>
      <c r="AP49" s="127"/>
      <c r="AQ49" s="127"/>
      <c r="AR49" s="127"/>
      <c r="AS49" s="127"/>
      <c r="AT49" s="66"/>
      <c r="AU49" s="66"/>
      <c r="AV49" s="66"/>
      <c r="AW49" s="66"/>
      <c r="AX49" s="66"/>
      <c r="AY49" s="66"/>
      <c r="AZ49" s="127"/>
      <c r="BA49" s="127"/>
      <c r="BB49" s="127"/>
      <c r="BC49" s="127"/>
      <c r="BD49" s="140"/>
      <c r="BE49" s="140"/>
      <c r="BF49" s="123"/>
      <c r="BG49" s="123"/>
      <c r="BH49" s="123"/>
      <c r="BI49" s="123"/>
      <c r="BJ49" s="123"/>
      <c r="BK49" s="123"/>
      <c r="BL49" s="140"/>
      <c r="BM49" s="140"/>
      <c r="BN49" s="140"/>
      <c r="BO49" s="140"/>
      <c r="BP49" s="140"/>
      <c r="BQ49" s="140"/>
      <c r="BR49" s="123"/>
      <c r="BS49" s="123"/>
      <c r="BT49" s="123"/>
      <c r="BU49" s="123"/>
      <c r="BV49" s="123"/>
      <c r="BW49" s="123"/>
      <c r="BX49" s="140"/>
      <c r="BY49" s="140"/>
      <c r="BZ49" s="140"/>
      <c r="CA49" s="140"/>
      <c r="CB49" s="140"/>
      <c r="CC49" s="146"/>
      <c r="CD49" s="123"/>
      <c r="CE49" s="123"/>
      <c r="CF49" s="123"/>
      <c r="CG49" s="123"/>
      <c r="CH49" s="123"/>
      <c r="CI49" s="123"/>
      <c r="CJ49" s="140"/>
      <c r="CK49" s="140"/>
      <c r="CL49" s="140"/>
      <c r="CM49" s="140"/>
      <c r="CN49" s="140"/>
      <c r="CO49" s="140"/>
      <c r="CP49" s="123"/>
      <c r="CQ49" s="123"/>
      <c r="CR49" s="123"/>
      <c r="CS49" s="123"/>
      <c r="CT49" s="123"/>
      <c r="CU49" s="123"/>
      <c r="CV49" s="140"/>
      <c r="CW49" s="140"/>
      <c r="CX49" s="140"/>
      <c r="CY49" s="140"/>
      <c r="CZ49" s="140"/>
      <c r="DA49" s="140"/>
      <c r="DB49" s="123"/>
      <c r="DC49" s="123"/>
      <c r="DD49" s="123"/>
      <c r="DE49" s="123"/>
      <c r="DF49" s="123"/>
      <c r="DG49" s="123"/>
      <c r="DH49" s="140"/>
      <c r="DI49" s="140"/>
      <c r="DJ49" s="140"/>
      <c r="DK49" s="140"/>
      <c r="DL49" s="140"/>
      <c r="DM49" s="140"/>
      <c r="DN49" s="123"/>
      <c r="DO49" s="123"/>
      <c r="DP49" s="123"/>
      <c r="DQ49" s="123"/>
      <c r="DR49" s="123"/>
      <c r="DS49" s="123"/>
      <c r="DT49" s="140"/>
      <c r="DU49" s="140"/>
      <c r="DV49" s="140"/>
      <c r="DW49" s="140"/>
      <c r="DX49" s="140"/>
      <c r="DY49" s="140"/>
      <c r="DZ49" s="123"/>
      <c r="EA49" s="123"/>
      <c r="EB49" s="123"/>
      <c r="EC49" s="123"/>
      <c r="ED49" s="123"/>
      <c r="EE49" s="123"/>
      <c r="EF49" s="140"/>
      <c r="EG49" s="140"/>
      <c r="EH49" s="140"/>
      <c r="EI49" s="140"/>
      <c r="EJ49" s="140"/>
      <c r="EK49" s="140"/>
      <c r="EL49" s="123"/>
      <c r="EM49" s="123"/>
      <c r="EN49" s="123"/>
      <c r="EO49" s="123"/>
      <c r="EP49" s="123"/>
      <c r="EQ49" s="123"/>
      <c r="ER49" s="140"/>
      <c r="ES49" s="140"/>
      <c r="ET49" s="140"/>
      <c r="EU49" s="140"/>
      <c r="EV49" s="140"/>
      <c r="EW49" s="140"/>
      <c r="EX49" s="123"/>
      <c r="EY49" s="123"/>
      <c r="EZ49" s="123"/>
      <c r="FA49" s="123"/>
      <c r="FB49" s="123"/>
      <c r="FC49" s="123"/>
      <c r="FD49" s="140"/>
      <c r="FE49" s="140"/>
      <c r="FF49" s="140"/>
      <c r="FG49" s="140"/>
      <c r="FH49" s="140"/>
      <c r="FI49" s="140"/>
      <c r="FJ49" s="123"/>
      <c r="FK49" s="123"/>
      <c r="FL49" s="123"/>
      <c r="FM49" s="123"/>
      <c r="FN49" s="123"/>
      <c r="FO49" s="123"/>
      <c r="FP49" s="140"/>
      <c r="FQ49" s="140"/>
      <c r="FR49" s="140"/>
      <c r="FS49" s="140"/>
      <c r="FT49" s="140"/>
      <c r="FU49" s="140"/>
      <c r="FV49" s="123"/>
      <c r="FW49" s="123"/>
      <c r="FX49" s="123"/>
      <c r="FY49" s="123"/>
      <c r="FZ49" s="123"/>
      <c r="GA49" s="123"/>
      <c r="GB49" s="140"/>
      <c r="GC49" s="140"/>
      <c r="GD49" s="140"/>
      <c r="GE49" s="140"/>
      <c r="GF49" s="140"/>
      <c r="GG49" s="140"/>
      <c r="GH49" s="123"/>
      <c r="GI49" s="123"/>
      <c r="GJ49" s="123"/>
      <c r="GK49" s="123"/>
      <c r="GL49" s="123"/>
      <c r="GM49" s="123"/>
      <c r="GN49" s="140"/>
      <c r="GO49" s="140"/>
      <c r="GP49" s="140"/>
      <c r="GQ49" s="140"/>
      <c r="GR49" s="140"/>
      <c r="GS49" s="140"/>
      <c r="GT49" s="123"/>
      <c r="GU49" s="123"/>
      <c r="GV49" s="123"/>
      <c r="GW49" s="123"/>
      <c r="GX49" s="123"/>
      <c r="GY49" s="123"/>
      <c r="GZ49" s="140"/>
      <c r="HA49" s="140"/>
      <c r="HB49" s="140"/>
      <c r="HC49" s="140"/>
      <c r="HD49" s="140"/>
      <c r="HE49" s="140"/>
      <c r="HF49" s="123"/>
      <c r="HG49" s="123"/>
      <c r="HH49" s="123"/>
      <c r="HI49" s="123"/>
      <c r="HJ49" s="123"/>
      <c r="HK49" s="123"/>
      <c r="HL49" s="140"/>
      <c r="HM49" s="140"/>
      <c r="HN49" s="140"/>
      <c r="HO49" s="140"/>
      <c r="HP49" s="140"/>
      <c r="HQ49" s="140"/>
      <c r="HR49" s="123"/>
      <c r="HS49" s="123"/>
      <c r="HT49" s="123"/>
      <c r="HU49" s="123"/>
      <c r="HV49" s="123"/>
      <c r="HW49" s="123"/>
      <c r="HX49" s="140"/>
      <c r="HY49" s="140"/>
      <c r="HZ49" s="140"/>
      <c r="IA49" s="140"/>
      <c r="IB49" s="140"/>
      <c r="IC49" s="140"/>
      <c r="ID49" s="123"/>
      <c r="IE49" s="123"/>
      <c r="IF49" s="123"/>
      <c r="IG49" s="123"/>
      <c r="IH49" s="123"/>
      <c r="II49" s="123"/>
      <c r="IJ49" s="140"/>
      <c r="IK49" s="140"/>
      <c r="IL49" s="140"/>
      <c r="IM49" s="140"/>
      <c r="IN49" s="140"/>
      <c r="IO49" s="140"/>
      <c r="IP49" s="220"/>
      <c r="IQ49" s="123"/>
      <c r="IR49" s="123"/>
      <c r="IS49" s="123"/>
      <c r="IT49" s="123"/>
      <c r="IU49" s="123"/>
      <c r="IV49" s="60"/>
    </row>
    <row r="50" spans="1:256" ht="12.75" customHeight="1" hidden="1">
      <c r="A50" s="166"/>
      <c r="B50" s="124"/>
      <c r="C50" s="132">
        <f t="shared" si="0"/>
        <v>0</v>
      </c>
      <c r="D50" s="222">
        <f t="shared" si="14"/>
        <v>0</v>
      </c>
      <c r="E50" s="141">
        <f t="shared" si="15"/>
        <v>0</v>
      </c>
      <c r="F50" s="141">
        <f t="shared" si="16"/>
        <v>0</v>
      </c>
      <c r="G50" s="141">
        <f t="shared" si="17"/>
        <v>0</v>
      </c>
      <c r="H50" s="141">
        <f t="shared" si="18"/>
        <v>0</v>
      </c>
      <c r="I50" s="223">
        <f t="shared" si="19"/>
        <v>0</v>
      </c>
      <c r="J50" s="289"/>
      <c r="K50" s="15"/>
      <c r="L50" s="15"/>
      <c r="M50" s="15"/>
      <c r="N50" s="15"/>
      <c r="O50" s="15"/>
      <c r="P50" s="126"/>
      <c r="Q50" s="126"/>
      <c r="R50" s="126"/>
      <c r="S50" s="126"/>
      <c r="T50" s="126"/>
      <c r="U50" s="126"/>
      <c r="V50" s="15"/>
      <c r="W50" s="15"/>
      <c r="X50" s="15"/>
      <c r="Y50" s="15"/>
      <c r="Z50" s="15"/>
      <c r="AA50" s="15"/>
      <c r="AB50" s="126"/>
      <c r="AC50" s="126"/>
      <c r="AD50" s="126"/>
      <c r="AE50" s="126"/>
      <c r="AF50" s="126"/>
      <c r="AG50" s="126"/>
      <c r="AH50" s="15"/>
      <c r="AI50" s="15"/>
      <c r="AJ50" s="15"/>
      <c r="AK50" s="15"/>
      <c r="AL50" s="15"/>
      <c r="AM50" s="15"/>
      <c r="AN50" s="126"/>
      <c r="AO50" s="126"/>
      <c r="AP50" s="126"/>
      <c r="AQ50" s="126"/>
      <c r="AR50" s="126"/>
      <c r="AS50" s="126"/>
      <c r="AT50" s="15"/>
      <c r="AU50" s="15"/>
      <c r="AV50" s="15"/>
      <c r="AW50" s="15"/>
      <c r="AX50" s="15"/>
      <c r="AY50" s="15"/>
      <c r="AZ50" s="126"/>
      <c r="BA50" s="126"/>
      <c r="BB50" s="126"/>
      <c r="BC50" s="126"/>
      <c r="BD50" s="151"/>
      <c r="BE50" s="151"/>
      <c r="BF50" s="152"/>
      <c r="BG50" s="152"/>
      <c r="BH50" s="152"/>
      <c r="BI50" s="152"/>
      <c r="BJ50" s="152"/>
      <c r="BK50" s="152"/>
      <c r="BL50" s="151"/>
      <c r="BM50" s="151"/>
      <c r="BN50" s="151"/>
      <c r="BO50" s="151"/>
      <c r="BP50" s="151"/>
      <c r="BQ50" s="151"/>
      <c r="BR50" s="152"/>
      <c r="BS50" s="152"/>
      <c r="BT50" s="152"/>
      <c r="BU50" s="152"/>
      <c r="BV50" s="152"/>
      <c r="BW50" s="152"/>
      <c r="BX50" s="151"/>
      <c r="BY50" s="151"/>
      <c r="BZ50" s="151"/>
      <c r="CA50" s="151"/>
      <c r="CB50" s="151"/>
      <c r="CC50" s="153"/>
      <c r="CD50" s="152"/>
      <c r="CE50" s="152"/>
      <c r="CF50" s="152"/>
      <c r="CG50" s="152"/>
      <c r="CH50" s="152"/>
      <c r="CI50" s="152"/>
      <c r="CJ50" s="151"/>
      <c r="CK50" s="151"/>
      <c r="CL50" s="151"/>
      <c r="CM50" s="151"/>
      <c r="CN50" s="151"/>
      <c r="CO50" s="151"/>
      <c r="CP50" s="152"/>
      <c r="CQ50" s="152"/>
      <c r="CR50" s="152"/>
      <c r="CS50" s="152"/>
      <c r="CT50" s="152"/>
      <c r="CU50" s="152"/>
      <c r="CV50" s="151"/>
      <c r="CW50" s="151"/>
      <c r="CX50" s="151"/>
      <c r="CY50" s="151"/>
      <c r="CZ50" s="151"/>
      <c r="DA50" s="151"/>
      <c r="DB50" s="152"/>
      <c r="DC50" s="152"/>
      <c r="DD50" s="152"/>
      <c r="DE50" s="152"/>
      <c r="DF50" s="152"/>
      <c r="DG50" s="152"/>
      <c r="DH50" s="151"/>
      <c r="DI50" s="151"/>
      <c r="DJ50" s="151"/>
      <c r="DK50" s="151"/>
      <c r="DL50" s="151"/>
      <c r="DM50" s="151"/>
      <c r="DN50" s="152"/>
      <c r="DO50" s="152"/>
      <c r="DP50" s="152"/>
      <c r="DQ50" s="152"/>
      <c r="DR50" s="152"/>
      <c r="DS50" s="152"/>
      <c r="DT50" s="151"/>
      <c r="DU50" s="151"/>
      <c r="DV50" s="151"/>
      <c r="DW50" s="151"/>
      <c r="DX50" s="151"/>
      <c r="DY50" s="151"/>
      <c r="DZ50" s="152"/>
      <c r="EA50" s="152"/>
      <c r="EB50" s="152"/>
      <c r="EC50" s="152"/>
      <c r="ED50" s="152"/>
      <c r="EE50" s="152"/>
      <c r="EF50" s="151"/>
      <c r="EG50" s="151"/>
      <c r="EH50" s="151"/>
      <c r="EI50" s="151"/>
      <c r="EJ50" s="151"/>
      <c r="EK50" s="151"/>
      <c r="EL50" s="152"/>
      <c r="EM50" s="152"/>
      <c r="EN50" s="152"/>
      <c r="EO50" s="152"/>
      <c r="EP50" s="152"/>
      <c r="EQ50" s="152"/>
      <c r="ER50" s="151"/>
      <c r="ES50" s="151"/>
      <c r="ET50" s="151"/>
      <c r="EU50" s="151"/>
      <c r="EV50" s="151"/>
      <c r="EW50" s="151"/>
      <c r="EX50" s="152"/>
      <c r="EY50" s="152"/>
      <c r="EZ50" s="152"/>
      <c r="FA50" s="152"/>
      <c r="FB50" s="152"/>
      <c r="FC50" s="152"/>
      <c r="FD50" s="151"/>
      <c r="FE50" s="151"/>
      <c r="FF50" s="151"/>
      <c r="FG50" s="151"/>
      <c r="FH50" s="151"/>
      <c r="FI50" s="151"/>
      <c r="FJ50" s="152"/>
      <c r="FK50" s="152"/>
      <c r="FL50" s="152"/>
      <c r="FM50" s="152"/>
      <c r="FN50" s="152"/>
      <c r="FO50" s="152"/>
      <c r="FP50" s="151"/>
      <c r="FQ50" s="151"/>
      <c r="FR50" s="151"/>
      <c r="FS50" s="151"/>
      <c r="FT50" s="151"/>
      <c r="FU50" s="151"/>
      <c r="FV50" s="152"/>
      <c r="FW50" s="152"/>
      <c r="FX50" s="152"/>
      <c r="FY50" s="152"/>
      <c r="FZ50" s="152"/>
      <c r="GA50" s="114"/>
      <c r="GB50" s="151"/>
      <c r="GC50" s="151"/>
      <c r="GD50" s="151"/>
      <c r="GE50" s="151"/>
      <c r="GF50" s="151"/>
      <c r="GG50" s="151"/>
      <c r="GH50" s="152"/>
      <c r="GI50" s="152"/>
      <c r="GJ50" s="152"/>
      <c r="GK50" s="152"/>
      <c r="GL50" s="152"/>
      <c r="GM50" s="152"/>
      <c r="GN50" s="151"/>
      <c r="GO50" s="151"/>
      <c r="GP50" s="151"/>
      <c r="GQ50" s="151"/>
      <c r="GR50" s="151"/>
      <c r="GS50" s="151"/>
      <c r="GT50" s="152"/>
      <c r="GU50" s="152"/>
      <c r="GV50" s="152"/>
      <c r="GW50" s="152"/>
      <c r="GX50" s="152"/>
      <c r="GY50" s="152"/>
      <c r="GZ50" s="151"/>
      <c r="HA50" s="151"/>
      <c r="HB50" s="151"/>
      <c r="HC50" s="151"/>
      <c r="HD50" s="151"/>
      <c r="HE50" s="151"/>
      <c r="HF50" s="152"/>
      <c r="HG50" s="152"/>
      <c r="HH50" s="152"/>
      <c r="HI50" s="152"/>
      <c r="HJ50" s="152"/>
      <c r="HK50" s="152"/>
      <c r="HL50" s="151"/>
      <c r="HM50" s="151"/>
      <c r="HN50" s="151"/>
      <c r="HO50" s="151"/>
      <c r="HP50" s="151"/>
      <c r="HQ50" s="151"/>
      <c r="HR50" s="152"/>
      <c r="HS50" s="152"/>
      <c r="HT50" s="152"/>
      <c r="HU50" s="152"/>
      <c r="HV50" s="152"/>
      <c r="HW50" s="152"/>
      <c r="HX50" s="151"/>
      <c r="HY50" s="151"/>
      <c r="HZ50" s="151"/>
      <c r="IA50" s="151"/>
      <c r="IB50" s="151"/>
      <c r="IC50" s="151"/>
      <c r="ID50" s="152"/>
      <c r="IE50" s="152"/>
      <c r="IF50" s="152"/>
      <c r="IG50" s="152"/>
      <c r="IH50" s="152"/>
      <c r="II50" s="152"/>
      <c r="IJ50" s="151"/>
      <c r="IK50" s="151"/>
      <c r="IL50" s="151"/>
      <c r="IM50" s="151"/>
      <c r="IN50" s="151"/>
      <c r="IO50" s="151"/>
      <c r="IP50" s="219"/>
      <c r="IQ50" s="152"/>
      <c r="IR50" s="152"/>
      <c r="IS50" s="152"/>
      <c r="IT50" s="152"/>
      <c r="IU50" s="152"/>
      <c r="IV50" s="60"/>
    </row>
    <row r="51" spans="1:256" ht="12.75" customHeight="1" hidden="1">
      <c r="A51" s="163"/>
      <c r="B51" s="73"/>
      <c r="C51" s="214">
        <f aca="true" t="shared" si="20" ref="C51:C69">SUM(J51:IU51)+SUM(J122:AS122)</f>
        <v>0</v>
      </c>
      <c r="D51" s="215">
        <f aca="true" t="shared" si="21" ref="D51:I51">J51+P51+V51+AB51+AH51+AN51+AT51+AZ51+BF51+BL51+BR51+BX51+CD51+CJ51+CP51+CV51+DB51+DH51+DN51+DT51+DZ51+EF51+EL51+ER51+EX51+FD51+FJ51+FP51+FV51+GB51+GH51+GN51+GT51+GZ51+HF51+HL51+HR51+HX51+ID51+IJ51+J117+P117+V117+AB117+AH117+AN117</f>
        <v>0</v>
      </c>
      <c r="E51" s="247">
        <f t="shared" si="21"/>
        <v>0</v>
      </c>
      <c r="F51" s="247">
        <f t="shared" si="21"/>
        <v>0</v>
      </c>
      <c r="G51" s="247">
        <f t="shared" si="21"/>
        <v>0</v>
      </c>
      <c r="H51" s="247">
        <f t="shared" si="21"/>
        <v>0</v>
      </c>
      <c r="I51" s="248">
        <f t="shared" si="21"/>
        <v>0</v>
      </c>
      <c r="J51" s="198"/>
      <c r="K51" s="66"/>
      <c r="L51" s="66"/>
      <c r="M51" s="66"/>
      <c r="N51" s="66"/>
      <c r="O51" s="66"/>
      <c r="P51" s="127"/>
      <c r="Q51" s="127"/>
      <c r="R51" s="127"/>
      <c r="S51" s="127"/>
      <c r="T51" s="127"/>
      <c r="U51" s="127"/>
      <c r="V51" s="66"/>
      <c r="W51" s="66"/>
      <c r="X51" s="66"/>
      <c r="Y51" s="66"/>
      <c r="Z51" s="66"/>
      <c r="AA51" s="66"/>
      <c r="AB51" s="127"/>
      <c r="AC51" s="127"/>
      <c r="AD51" s="127"/>
      <c r="AE51" s="127"/>
      <c r="AF51" s="127"/>
      <c r="AG51" s="127"/>
      <c r="AH51" s="66"/>
      <c r="AI51" s="66"/>
      <c r="AJ51" s="66"/>
      <c r="AK51" s="66"/>
      <c r="AL51" s="66"/>
      <c r="AM51" s="66"/>
      <c r="AN51" s="127"/>
      <c r="AO51" s="127"/>
      <c r="AP51" s="127"/>
      <c r="AQ51" s="127"/>
      <c r="AR51" s="127"/>
      <c r="AS51" s="127"/>
      <c r="AT51" s="66"/>
      <c r="AU51" s="66"/>
      <c r="AV51" s="66"/>
      <c r="AW51" s="66"/>
      <c r="AX51" s="66"/>
      <c r="AY51" s="66"/>
      <c r="AZ51" s="127"/>
      <c r="BA51" s="127"/>
      <c r="BB51" s="127"/>
      <c r="BC51" s="127"/>
      <c r="BD51" s="140"/>
      <c r="BE51" s="140"/>
      <c r="BF51" s="123"/>
      <c r="BG51" s="123"/>
      <c r="BH51" s="123"/>
      <c r="BI51" s="123"/>
      <c r="BJ51" s="123"/>
      <c r="BK51" s="123"/>
      <c r="BL51" s="140"/>
      <c r="BM51" s="140"/>
      <c r="BN51" s="140"/>
      <c r="BO51" s="140"/>
      <c r="BP51" s="140"/>
      <c r="BQ51" s="140"/>
      <c r="BR51" s="123"/>
      <c r="BS51" s="123"/>
      <c r="BT51" s="123"/>
      <c r="BU51" s="123"/>
      <c r="BV51" s="123"/>
      <c r="BW51" s="123"/>
      <c r="BX51" s="140"/>
      <c r="BY51" s="140"/>
      <c r="BZ51" s="140"/>
      <c r="CA51" s="140"/>
      <c r="CB51" s="140"/>
      <c r="CC51" s="146"/>
      <c r="CD51" s="123"/>
      <c r="CE51" s="123"/>
      <c r="CF51" s="123"/>
      <c r="CG51" s="123"/>
      <c r="CH51" s="123"/>
      <c r="CI51" s="123"/>
      <c r="CJ51" s="140"/>
      <c r="CK51" s="140"/>
      <c r="CL51" s="140"/>
      <c r="CM51" s="140"/>
      <c r="CN51" s="140"/>
      <c r="CO51" s="140"/>
      <c r="CP51" s="123"/>
      <c r="CQ51" s="123"/>
      <c r="CR51" s="123"/>
      <c r="CS51" s="123"/>
      <c r="CT51" s="123"/>
      <c r="CU51" s="123"/>
      <c r="CV51" s="140"/>
      <c r="CW51" s="140"/>
      <c r="CX51" s="140"/>
      <c r="CY51" s="140"/>
      <c r="CZ51" s="140"/>
      <c r="DA51" s="140"/>
      <c r="DB51" s="123"/>
      <c r="DC51" s="123"/>
      <c r="DD51" s="123"/>
      <c r="DE51" s="123"/>
      <c r="DF51" s="123"/>
      <c r="DG51" s="123"/>
      <c r="DH51" s="140"/>
      <c r="DI51" s="140"/>
      <c r="DJ51" s="140"/>
      <c r="DK51" s="140"/>
      <c r="DL51" s="140"/>
      <c r="DM51" s="140"/>
      <c r="DN51" s="123"/>
      <c r="DO51" s="123"/>
      <c r="DP51" s="123"/>
      <c r="DQ51" s="123"/>
      <c r="DR51" s="123"/>
      <c r="DS51" s="123"/>
      <c r="DT51" s="140"/>
      <c r="DU51" s="140"/>
      <c r="DV51" s="140"/>
      <c r="DW51" s="140"/>
      <c r="DX51" s="140"/>
      <c r="DY51" s="140"/>
      <c r="DZ51" s="123"/>
      <c r="EA51" s="123"/>
      <c r="EB51" s="123"/>
      <c r="EC51" s="123"/>
      <c r="ED51" s="123"/>
      <c r="EE51" s="123"/>
      <c r="EF51" s="140"/>
      <c r="EG51" s="140"/>
      <c r="EH51" s="140"/>
      <c r="EI51" s="140"/>
      <c r="EJ51" s="140"/>
      <c r="EK51" s="140"/>
      <c r="EL51" s="123"/>
      <c r="EM51" s="123"/>
      <c r="EN51" s="123"/>
      <c r="EO51" s="123"/>
      <c r="EP51" s="123"/>
      <c r="EQ51" s="123"/>
      <c r="ER51" s="140"/>
      <c r="ES51" s="140"/>
      <c r="ET51" s="140"/>
      <c r="EU51" s="140"/>
      <c r="EV51" s="140"/>
      <c r="EW51" s="140"/>
      <c r="EX51" s="123"/>
      <c r="EY51" s="123"/>
      <c r="EZ51" s="123"/>
      <c r="FA51" s="123"/>
      <c r="FB51" s="123"/>
      <c r="FC51" s="123"/>
      <c r="FD51" s="140"/>
      <c r="FE51" s="140"/>
      <c r="FF51" s="140"/>
      <c r="FG51" s="140"/>
      <c r="FH51" s="140"/>
      <c r="FI51" s="140"/>
      <c r="FJ51" s="123"/>
      <c r="FK51" s="123"/>
      <c r="FL51" s="123"/>
      <c r="FM51" s="123"/>
      <c r="FN51" s="123"/>
      <c r="FO51" s="123"/>
      <c r="FP51" s="140"/>
      <c r="FQ51" s="140"/>
      <c r="FR51" s="140"/>
      <c r="FS51" s="140"/>
      <c r="FT51" s="140"/>
      <c r="FU51" s="140"/>
      <c r="FV51" s="123"/>
      <c r="FW51" s="123"/>
      <c r="FX51" s="123"/>
      <c r="FY51" s="123"/>
      <c r="FZ51" s="123"/>
      <c r="GA51" s="123"/>
      <c r="GB51" s="140"/>
      <c r="GC51" s="140"/>
      <c r="GD51" s="140"/>
      <c r="GE51" s="140"/>
      <c r="GF51" s="140"/>
      <c r="GG51" s="140"/>
      <c r="GH51" s="123"/>
      <c r="GI51" s="123"/>
      <c r="GJ51" s="123"/>
      <c r="GK51" s="123"/>
      <c r="GL51" s="123"/>
      <c r="GM51" s="123"/>
      <c r="GN51" s="140"/>
      <c r="GO51" s="140"/>
      <c r="GP51" s="140"/>
      <c r="GQ51" s="140"/>
      <c r="GR51" s="140"/>
      <c r="GS51" s="140"/>
      <c r="GT51" s="123"/>
      <c r="GU51" s="123"/>
      <c r="GV51" s="123"/>
      <c r="GW51" s="123"/>
      <c r="GX51" s="123"/>
      <c r="GY51" s="123"/>
      <c r="GZ51" s="140"/>
      <c r="HA51" s="140"/>
      <c r="HB51" s="140"/>
      <c r="HC51" s="140"/>
      <c r="HD51" s="140"/>
      <c r="HE51" s="140"/>
      <c r="HF51" s="123"/>
      <c r="HG51" s="123"/>
      <c r="HH51" s="123"/>
      <c r="HI51" s="123"/>
      <c r="HJ51" s="123"/>
      <c r="HK51" s="123"/>
      <c r="HL51" s="140"/>
      <c r="HM51" s="140"/>
      <c r="HN51" s="140"/>
      <c r="HO51" s="140"/>
      <c r="HP51" s="140"/>
      <c r="HQ51" s="140"/>
      <c r="HR51" s="123"/>
      <c r="HS51" s="123"/>
      <c r="HT51" s="123"/>
      <c r="HU51" s="123"/>
      <c r="HV51" s="123"/>
      <c r="HW51" s="123"/>
      <c r="HX51" s="140"/>
      <c r="HY51" s="140"/>
      <c r="HZ51" s="140"/>
      <c r="IA51" s="140"/>
      <c r="IB51" s="140"/>
      <c r="IC51" s="140"/>
      <c r="ID51" s="123"/>
      <c r="IE51" s="123"/>
      <c r="IF51" s="123"/>
      <c r="IG51" s="123"/>
      <c r="IH51" s="123"/>
      <c r="II51" s="123"/>
      <c r="IJ51" s="140"/>
      <c r="IK51" s="140"/>
      <c r="IL51" s="140"/>
      <c r="IM51" s="140"/>
      <c r="IN51" s="140"/>
      <c r="IO51" s="140"/>
      <c r="IP51" s="220"/>
      <c r="IQ51" s="123"/>
      <c r="IR51" s="123"/>
      <c r="IS51" s="123"/>
      <c r="IT51" s="123"/>
      <c r="IU51" s="123"/>
      <c r="IV51" s="60"/>
    </row>
    <row r="52" spans="1:256" ht="12.75" customHeight="1" hidden="1">
      <c r="A52" s="163"/>
      <c r="B52" s="73"/>
      <c r="C52" s="214">
        <f t="shared" si="20"/>
        <v>0</v>
      </c>
      <c r="D52" s="215">
        <f aca="true" t="shared" si="22" ref="D52:I52">J52+P52+V52+AB52+AH52+AN52+AT52+AZ52+BF52+BL52+BR52+BX52+CD52+CJ52+CP52+CV52+DB52+DH52+DN52+DT52+DZ52+EF52+EL52+ER52+EX52+FD52+FJ52+FP52+FV52+GB52+GH52+GN52+GT52+GZ52+HF52+HL52+HR52+HX52+ID52+IJ52+J118+P118+V118+AB118+AH118+AN118</f>
        <v>0</v>
      </c>
      <c r="E52" s="247">
        <f t="shared" si="22"/>
        <v>0</v>
      </c>
      <c r="F52" s="247">
        <f t="shared" si="22"/>
        <v>0</v>
      </c>
      <c r="G52" s="247">
        <f t="shared" si="22"/>
        <v>0</v>
      </c>
      <c r="H52" s="247">
        <f t="shared" si="22"/>
        <v>0</v>
      </c>
      <c r="I52" s="248">
        <f t="shared" si="22"/>
        <v>0</v>
      </c>
      <c r="J52" s="198"/>
      <c r="K52" s="66"/>
      <c r="L52" s="66"/>
      <c r="M52" s="66"/>
      <c r="N52" s="66"/>
      <c r="O52" s="66"/>
      <c r="P52" s="127"/>
      <c r="Q52" s="127"/>
      <c r="R52" s="127"/>
      <c r="S52" s="127"/>
      <c r="T52" s="127"/>
      <c r="U52" s="127"/>
      <c r="V52" s="66"/>
      <c r="W52" s="66"/>
      <c r="X52" s="66"/>
      <c r="Y52" s="66"/>
      <c r="Z52" s="66"/>
      <c r="AA52" s="66"/>
      <c r="AB52" s="127"/>
      <c r="AC52" s="127"/>
      <c r="AD52" s="127"/>
      <c r="AE52" s="127"/>
      <c r="AF52" s="127"/>
      <c r="AG52" s="127"/>
      <c r="AH52" s="66"/>
      <c r="AI52" s="66"/>
      <c r="AJ52" s="66"/>
      <c r="AK52" s="66"/>
      <c r="AL52" s="66"/>
      <c r="AM52" s="66"/>
      <c r="AN52" s="127"/>
      <c r="AO52" s="127"/>
      <c r="AP52" s="127"/>
      <c r="AQ52" s="127"/>
      <c r="AR52" s="127"/>
      <c r="AS52" s="127"/>
      <c r="AT52" s="66"/>
      <c r="AU52" s="66"/>
      <c r="AV52" s="66"/>
      <c r="AW52" s="66"/>
      <c r="AX52" s="66"/>
      <c r="AY52" s="66"/>
      <c r="AZ52" s="127"/>
      <c r="BA52" s="127"/>
      <c r="BB52" s="127"/>
      <c r="BC52" s="127"/>
      <c r="BD52" s="140"/>
      <c r="BE52" s="140"/>
      <c r="BF52" s="123"/>
      <c r="BG52" s="123"/>
      <c r="BH52" s="123"/>
      <c r="BI52" s="123"/>
      <c r="BJ52" s="123"/>
      <c r="BK52" s="123"/>
      <c r="BL52" s="140"/>
      <c r="BM52" s="140"/>
      <c r="BN52" s="140"/>
      <c r="BO52" s="140"/>
      <c r="BP52" s="140"/>
      <c r="BQ52" s="140"/>
      <c r="BR52" s="123"/>
      <c r="BS52" s="123"/>
      <c r="BT52" s="123"/>
      <c r="BU52" s="123"/>
      <c r="BV52" s="123"/>
      <c r="BW52" s="123"/>
      <c r="BX52" s="140"/>
      <c r="BY52" s="140"/>
      <c r="BZ52" s="140"/>
      <c r="CA52" s="140"/>
      <c r="CB52" s="140"/>
      <c r="CC52" s="146"/>
      <c r="CD52" s="123"/>
      <c r="CE52" s="123"/>
      <c r="CF52" s="123"/>
      <c r="CG52" s="123"/>
      <c r="CH52" s="123"/>
      <c r="CI52" s="123"/>
      <c r="CJ52" s="140"/>
      <c r="CK52" s="140"/>
      <c r="CL52" s="140"/>
      <c r="CM52" s="140"/>
      <c r="CN52" s="140"/>
      <c r="CO52" s="140"/>
      <c r="CP52" s="123"/>
      <c r="CQ52" s="123"/>
      <c r="CR52" s="123"/>
      <c r="CS52" s="123"/>
      <c r="CT52" s="123"/>
      <c r="CU52" s="123"/>
      <c r="CV52" s="140"/>
      <c r="CW52" s="140"/>
      <c r="CX52" s="140"/>
      <c r="CY52" s="140"/>
      <c r="CZ52" s="140"/>
      <c r="DA52" s="140"/>
      <c r="DB52" s="123"/>
      <c r="DC52" s="123"/>
      <c r="DD52" s="123"/>
      <c r="DE52" s="123"/>
      <c r="DF52" s="123"/>
      <c r="DG52" s="123"/>
      <c r="DH52" s="140"/>
      <c r="DI52" s="140"/>
      <c r="DJ52" s="140"/>
      <c r="DK52" s="140"/>
      <c r="DL52" s="140"/>
      <c r="DM52" s="140"/>
      <c r="DN52" s="123"/>
      <c r="DO52" s="123"/>
      <c r="DP52" s="123"/>
      <c r="DQ52" s="123"/>
      <c r="DR52" s="123"/>
      <c r="DS52" s="123"/>
      <c r="DT52" s="140"/>
      <c r="DU52" s="140"/>
      <c r="DV52" s="140"/>
      <c r="DW52" s="140"/>
      <c r="DX52" s="140"/>
      <c r="DY52" s="140"/>
      <c r="DZ52" s="123"/>
      <c r="EA52" s="123"/>
      <c r="EB52" s="123"/>
      <c r="EC52" s="123"/>
      <c r="ED52" s="123"/>
      <c r="EE52" s="123"/>
      <c r="EF52" s="140"/>
      <c r="EG52" s="140"/>
      <c r="EH52" s="140"/>
      <c r="EI52" s="140"/>
      <c r="EJ52" s="140"/>
      <c r="EK52" s="140"/>
      <c r="EL52" s="123"/>
      <c r="EM52" s="123"/>
      <c r="EN52" s="123"/>
      <c r="EO52" s="123"/>
      <c r="EP52" s="123"/>
      <c r="EQ52" s="123"/>
      <c r="ER52" s="140"/>
      <c r="ES52" s="140"/>
      <c r="ET52" s="140"/>
      <c r="EU52" s="140"/>
      <c r="EV52" s="140"/>
      <c r="EW52" s="140"/>
      <c r="EX52" s="123"/>
      <c r="EY52" s="123"/>
      <c r="EZ52" s="123"/>
      <c r="FA52" s="123"/>
      <c r="FB52" s="123"/>
      <c r="FC52" s="123"/>
      <c r="FD52" s="140"/>
      <c r="FE52" s="140"/>
      <c r="FF52" s="140"/>
      <c r="FG52" s="140"/>
      <c r="FH52" s="140"/>
      <c r="FI52" s="140"/>
      <c r="FJ52" s="123"/>
      <c r="FK52" s="123"/>
      <c r="FL52" s="123"/>
      <c r="FM52" s="123"/>
      <c r="FN52" s="123"/>
      <c r="FO52" s="123"/>
      <c r="FP52" s="140"/>
      <c r="FQ52" s="140"/>
      <c r="FR52" s="140"/>
      <c r="FS52" s="140"/>
      <c r="FT52" s="140"/>
      <c r="FU52" s="140"/>
      <c r="FV52" s="123"/>
      <c r="FW52" s="123"/>
      <c r="FX52" s="123"/>
      <c r="FY52" s="123"/>
      <c r="FZ52" s="123"/>
      <c r="GA52" s="123"/>
      <c r="GB52" s="140"/>
      <c r="GC52" s="140"/>
      <c r="GD52" s="140"/>
      <c r="GE52" s="140"/>
      <c r="GF52" s="140"/>
      <c r="GG52" s="140"/>
      <c r="GH52" s="123"/>
      <c r="GI52" s="123"/>
      <c r="GJ52" s="123"/>
      <c r="GK52" s="123"/>
      <c r="GL52" s="123"/>
      <c r="GM52" s="123"/>
      <c r="GN52" s="140"/>
      <c r="GO52" s="140"/>
      <c r="GP52" s="140"/>
      <c r="GQ52" s="140"/>
      <c r="GR52" s="140"/>
      <c r="GS52" s="140"/>
      <c r="GT52" s="123"/>
      <c r="GU52" s="123"/>
      <c r="GV52" s="123"/>
      <c r="GW52" s="123"/>
      <c r="GX52" s="123"/>
      <c r="GY52" s="123"/>
      <c r="GZ52" s="140"/>
      <c r="HA52" s="140"/>
      <c r="HB52" s="140"/>
      <c r="HC52" s="140"/>
      <c r="HD52" s="140"/>
      <c r="HE52" s="140"/>
      <c r="HF52" s="123"/>
      <c r="HG52" s="123"/>
      <c r="HH52" s="123"/>
      <c r="HI52" s="123"/>
      <c r="HJ52" s="123"/>
      <c r="HK52" s="123"/>
      <c r="HL52" s="140"/>
      <c r="HM52" s="140"/>
      <c r="HN52" s="140"/>
      <c r="HO52" s="140"/>
      <c r="HP52" s="140"/>
      <c r="HQ52" s="140"/>
      <c r="HR52" s="123"/>
      <c r="HS52" s="123"/>
      <c r="HT52" s="123"/>
      <c r="HU52" s="123"/>
      <c r="HV52" s="123"/>
      <c r="HW52" s="123"/>
      <c r="HX52" s="140"/>
      <c r="HY52" s="140"/>
      <c r="HZ52" s="140"/>
      <c r="IA52" s="140"/>
      <c r="IB52" s="140"/>
      <c r="IC52" s="140"/>
      <c r="ID52" s="123"/>
      <c r="IE52" s="123"/>
      <c r="IF52" s="123"/>
      <c r="IG52" s="123"/>
      <c r="IH52" s="123"/>
      <c r="II52" s="123"/>
      <c r="IJ52" s="140"/>
      <c r="IK52" s="140"/>
      <c r="IL52" s="140"/>
      <c r="IM52" s="140"/>
      <c r="IN52" s="140"/>
      <c r="IO52" s="140"/>
      <c r="IP52" s="220"/>
      <c r="IQ52" s="123"/>
      <c r="IR52" s="123"/>
      <c r="IS52" s="123"/>
      <c r="IT52" s="123"/>
      <c r="IU52" s="123"/>
      <c r="IV52" s="60"/>
    </row>
    <row r="53" spans="1:256" ht="12.75" customHeight="1" hidden="1">
      <c r="A53" s="163"/>
      <c r="B53" s="73"/>
      <c r="C53" s="214">
        <f t="shared" si="20"/>
        <v>0</v>
      </c>
      <c r="D53" s="215">
        <f aca="true" t="shared" si="23" ref="D53:I53">J53+P53+V53+AB53+AH53+AN53+AT53+AZ53+BF53+BL53+BR53+BX53+CD53+CJ53+CP53+CV53+DB53+DH53+DN53+DT53+DZ53+EF53+EL53+ER53+EX53+FD53+FJ53+FP53+FV53+GB53+GH53+GN53+GT53+GZ53+HF53+HL53+HR53+HX53+ID53+IJ53+J119+P119+V119+AB119+AH119+AN119</f>
        <v>0</v>
      </c>
      <c r="E53" s="247">
        <f t="shared" si="23"/>
        <v>0</v>
      </c>
      <c r="F53" s="247">
        <f t="shared" si="23"/>
        <v>0</v>
      </c>
      <c r="G53" s="247">
        <f t="shared" si="23"/>
        <v>0</v>
      </c>
      <c r="H53" s="247">
        <f t="shared" si="23"/>
        <v>0</v>
      </c>
      <c r="I53" s="248">
        <f t="shared" si="23"/>
        <v>0</v>
      </c>
      <c r="J53" s="198"/>
      <c r="K53" s="66"/>
      <c r="L53" s="66"/>
      <c r="M53" s="66"/>
      <c r="N53" s="66"/>
      <c r="O53" s="66"/>
      <c r="P53" s="127"/>
      <c r="Q53" s="127"/>
      <c r="R53" s="127"/>
      <c r="S53" s="127"/>
      <c r="T53" s="127"/>
      <c r="U53" s="127"/>
      <c r="V53" s="66"/>
      <c r="W53" s="66"/>
      <c r="X53" s="66"/>
      <c r="Y53" s="66"/>
      <c r="Z53" s="66"/>
      <c r="AA53" s="66"/>
      <c r="AB53" s="127"/>
      <c r="AC53" s="127"/>
      <c r="AD53" s="127"/>
      <c r="AE53" s="127"/>
      <c r="AF53" s="127"/>
      <c r="AG53" s="127"/>
      <c r="AH53" s="66"/>
      <c r="AI53" s="66"/>
      <c r="AJ53" s="66"/>
      <c r="AK53" s="66"/>
      <c r="AL53" s="66"/>
      <c r="AM53" s="66"/>
      <c r="AN53" s="127"/>
      <c r="AO53" s="127"/>
      <c r="AP53" s="127"/>
      <c r="AQ53" s="127"/>
      <c r="AR53" s="127"/>
      <c r="AS53" s="127"/>
      <c r="AT53" s="66"/>
      <c r="AU53" s="66"/>
      <c r="AV53" s="66"/>
      <c r="AW53" s="66"/>
      <c r="AX53" s="66"/>
      <c r="AY53" s="66"/>
      <c r="AZ53" s="127"/>
      <c r="BA53" s="127"/>
      <c r="BB53" s="127"/>
      <c r="BC53" s="127"/>
      <c r="BD53" s="140"/>
      <c r="BE53" s="140"/>
      <c r="BF53" s="123"/>
      <c r="BG53" s="123"/>
      <c r="BH53" s="123"/>
      <c r="BI53" s="123"/>
      <c r="BJ53" s="123"/>
      <c r="BK53" s="123"/>
      <c r="BL53" s="140"/>
      <c r="BM53" s="140"/>
      <c r="BN53" s="140"/>
      <c r="BO53" s="140"/>
      <c r="BP53" s="140"/>
      <c r="BQ53" s="140"/>
      <c r="BR53" s="123"/>
      <c r="BS53" s="123"/>
      <c r="BT53" s="123"/>
      <c r="BU53" s="123"/>
      <c r="BV53" s="123"/>
      <c r="BW53" s="123"/>
      <c r="BX53" s="140"/>
      <c r="BY53" s="140"/>
      <c r="BZ53" s="140"/>
      <c r="CA53" s="140"/>
      <c r="CB53" s="140"/>
      <c r="CC53" s="146"/>
      <c r="CD53" s="123"/>
      <c r="CE53" s="123"/>
      <c r="CF53" s="123"/>
      <c r="CG53" s="123"/>
      <c r="CH53" s="123"/>
      <c r="CI53" s="123"/>
      <c r="CJ53" s="140"/>
      <c r="CK53" s="140"/>
      <c r="CL53" s="140"/>
      <c r="CM53" s="140"/>
      <c r="CN53" s="140"/>
      <c r="CO53" s="140"/>
      <c r="CP53" s="123"/>
      <c r="CQ53" s="123"/>
      <c r="CR53" s="123"/>
      <c r="CS53" s="123"/>
      <c r="CT53" s="123"/>
      <c r="CU53" s="123"/>
      <c r="CV53" s="140"/>
      <c r="CW53" s="140"/>
      <c r="CX53" s="140"/>
      <c r="CY53" s="140"/>
      <c r="CZ53" s="140"/>
      <c r="DA53" s="140"/>
      <c r="DB53" s="123"/>
      <c r="DC53" s="123"/>
      <c r="DD53" s="123"/>
      <c r="DE53" s="123"/>
      <c r="DF53" s="123"/>
      <c r="DG53" s="123"/>
      <c r="DH53" s="140"/>
      <c r="DI53" s="140"/>
      <c r="DJ53" s="140"/>
      <c r="DK53" s="140"/>
      <c r="DL53" s="140"/>
      <c r="DM53" s="140"/>
      <c r="DN53" s="123"/>
      <c r="DO53" s="123"/>
      <c r="DP53" s="123"/>
      <c r="DQ53" s="123"/>
      <c r="DR53" s="123"/>
      <c r="DS53" s="123"/>
      <c r="DT53" s="140"/>
      <c r="DU53" s="140"/>
      <c r="DV53" s="140"/>
      <c r="DW53" s="140"/>
      <c r="DX53" s="140"/>
      <c r="DY53" s="140"/>
      <c r="DZ53" s="123"/>
      <c r="EA53" s="123"/>
      <c r="EB53" s="123"/>
      <c r="EC53" s="123"/>
      <c r="ED53" s="123"/>
      <c r="EE53" s="123"/>
      <c r="EF53" s="140"/>
      <c r="EG53" s="140"/>
      <c r="EH53" s="140"/>
      <c r="EI53" s="140"/>
      <c r="EJ53" s="140"/>
      <c r="EK53" s="140"/>
      <c r="EL53" s="123"/>
      <c r="EM53" s="123"/>
      <c r="EN53" s="123"/>
      <c r="EO53" s="123"/>
      <c r="EP53" s="123"/>
      <c r="EQ53" s="123"/>
      <c r="ER53" s="140"/>
      <c r="ES53" s="140"/>
      <c r="ET53" s="140"/>
      <c r="EU53" s="140"/>
      <c r="EV53" s="140"/>
      <c r="EW53" s="140"/>
      <c r="EX53" s="123"/>
      <c r="EY53" s="123"/>
      <c r="EZ53" s="123"/>
      <c r="FA53" s="123"/>
      <c r="FB53" s="123"/>
      <c r="FC53" s="123"/>
      <c r="FD53" s="140"/>
      <c r="FE53" s="140"/>
      <c r="FF53" s="140"/>
      <c r="FG53" s="140"/>
      <c r="FH53" s="140"/>
      <c r="FI53" s="140"/>
      <c r="FJ53" s="123"/>
      <c r="FK53" s="123"/>
      <c r="FL53" s="123"/>
      <c r="FM53" s="123"/>
      <c r="FN53" s="123"/>
      <c r="FO53" s="123"/>
      <c r="FP53" s="140"/>
      <c r="FQ53" s="140"/>
      <c r="FR53" s="140"/>
      <c r="FS53" s="140"/>
      <c r="FT53" s="140"/>
      <c r="FU53" s="140"/>
      <c r="FV53" s="123"/>
      <c r="FW53" s="123"/>
      <c r="FX53" s="123"/>
      <c r="FY53" s="123"/>
      <c r="FZ53" s="123"/>
      <c r="GA53" s="123"/>
      <c r="GB53" s="140"/>
      <c r="GC53" s="140"/>
      <c r="GD53" s="140"/>
      <c r="GE53" s="140"/>
      <c r="GF53" s="140"/>
      <c r="GG53" s="140"/>
      <c r="GH53" s="123"/>
      <c r="GI53" s="123"/>
      <c r="GJ53" s="123"/>
      <c r="GK53" s="123"/>
      <c r="GL53" s="123"/>
      <c r="GM53" s="123"/>
      <c r="GN53" s="140"/>
      <c r="GO53" s="140"/>
      <c r="GP53" s="140"/>
      <c r="GQ53" s="140"/>
      <c r="GR53" s="140"/>
      <c r="GS53" s="140"/>
      <c r="GT53" s="123"/>
      <c r="GU53" s="123"/>
      <c r="GV53" s="123"/>
      <c r="GW53" s="123"/>
      <c r="GX53" s="123"/>
      <c r="GY53" s="123"/>
      <c r="GZ53" s="140"/>
      <c r="HA53" s="140"/>
      <c r="HB53" s="140"/>
      <c r="HC53" s="140"/>
      <c r="HD53" s="140"/>
      <c r="HE53" s="140"/>
      <c r="HF53" s="123"/>
      <c r="HG53" s="123"/>
      <c r="HH53" s="123"/>
      <c r="HI53" s="123"/>
      <c r="HJ53" s="123"/>
      <c r="HK53" s="123"/>
      <c r="HL53" s="140"/>
      <c r="HM53" s="140"/>
      <c r="HN53" s="140"/>
      <c r="HO53" s="140"/>
      <c r="HP53" s="140"/>
      <c r="HQ53" s="140"/>
      <c r="HR53" s="123"/>
      <c r="HS53" s="123"/>
      <c r="HT53" s="123"/>
      <c r="HU53" s="123"/>
      <c r="HV53" s="123"/>
      <c r="HW53" s="123"/>
      <c r="HX53" s="140"/>
      <c r="HY53" s="140"/>
      <c r="HZ53" s="140"/>
      <c r="IA53" s="140"/>
      <c r="IB53" s="140"/>
      <c r="IC53" s="140"/>
      <c r="ID53" s="123"/>
      <c r="IE53" s="123"/>
      <c r="IF53" s="123"/>
      <c r="IG53" s="123"/>
      <c r="IH53" s="123"/>
      <c r="II53" s="123"/>
      <c r="IJ53" s="140"/>
      <c r="IK53" s="140"/>
      <c r="IL53" s="140"/>
      <c r="IM53" s="140"/>
      <c r="IN53" s="140"/>
      <c r="IO53" s="140"/>
      <c r="IP53" s="220"/>
      <c r="IQ53" s="123"/>
      <c r="IR53" s="123"/>
      <c r="IS53" s="123"/>
      <c r="IT53" s="123"/>
      <c r="IU53" s="123"/>
      <c r="IV53" s="60"/>
    </row>
    <row r="54" spans="1:256" ht="12.75" customHeight="1" hidden="1">
      <c r="A54" s="163"/>
      <c r="B54" s="73"/>
      <c r="C54" s="214">
        <f t="shared" si="20"/>
        <v>0</v>
      </c>
      <c r="D54" s="215">
        <f aca="true" t="shared" si="24" ref="D54:I54">J54+P54+V54+AB54+AH54+AN54+AT54+AZ54+BF54+BL54+BR54+BX54+CD54+CJ54+CP54+CV54+DB54+DH54+DN54+DT54+DZ54+EF54+EL54+ER54+EX54+FD54+FJ54+FP54+FV54+GB54+GH54+GN54+GT54+GZ54+HF54+HL54+HR54+HX54+ID54+IJ54+J120+P120+V120+AB120+AH120+AN120</f>
        <v>0</v>
      </c>
      <c r="E54" s="247">
        <f t="shared" si="24"/>
        <v>0</v>
      </c>
      <c r="F54" s="247">
        <f t="shared" si="24"/>
        <v>0</v>
      </c>
      <c r="G54" s="247">
        <f t="shared" si="24"/>
        <v>0</v>
      </c>
      <c r="H54" s="247">
        <f t="shared" si="24"/>
        <v>0</v>
      </c>
      <c r="I54" s="248">
        <f t="shared" si="24"/>
        <v>0</v>
      </c>
      <c r="J54" s="198"/>
      <c r="K54" s="66"/>
      <c r="L54" s="66"/>
      <c r="M54" s="66"/>
      <c r="N54" s="66"/>
      <c r="O54" s="66"/>
      <c r="P54" s="127"/>
      <c r="Q54" s="127"/>
      <c r="R54" s="127"/>
      <c r="S54" s="127"/>
      <c r="T54" s="127"/>
      <c r="U54" s="127"/>
      <c r="V54" s="66"/>
      <c r="W54" s="66"/>
      <c r="X54" s="66"/>
      <c r="Y54" s="66"/>
      <c r="Z54" s="66"/>
      <c r="AA54" s="66"/>
      <c r="AB54" s="127"/>
      <c r="AC54" s="127"/>
      <c r="AD54" s="127"/>
      <c r="AE54" s="127"/>
      <c r="AF54" s="127"/>
      <c r="AG54" s="127"/>
      <c r="AH54" s="66"/>
      <c r="AI54" s="66"/>
      <c r="AJ54" s="66"/>
      <c r="AK54" s="66"/>
      <c r="AL54" s="66"/>
      <c r="AM54" s="66"/>
      <c r="AN54" s="127"/>
      <c r="AO54" s="127"/>
      <c r="AP54" s="127"/>
      <c r="AQ54" s="127"/>
      <c r="AR54" s="127"/>
      <c r="AS54" s="127"/>
      <c r="AT54" s="66"/>
      <c r="AU54" s="66"/>
      <c r="AV54" s="66"/>
      <c r="AW54" s="66"/>
      <c r="AX54" s="66"/>
      <c r="AY54" s="66"/>
      <c r="AZ54" s="127"/>
      <c r="BA54" s="127"/>
      <c r="BB54" s="127"/>
      <c r="BC54" s="127"/>
      <c r="BD54" s="140"/>
      <c r="BE54" s="140"/>
      <c r="BF54" s="123"/>
      <c r="BG54" s="123"/>
      <c r="BH54" s="123"/>
      <c r="BI54" s="123"/>
      <c r="BJ54" s="123"/>
      <c r="BK54" s="123"/>
      <c r="BL54" s="140"/>
      <c r="BM54" s="140"/>
      <c r="BN54" s="140"/>
      <c r="BO54" s="140"/>
      <c r="BP54" s="140"/>
      <c r="BQ54" s="140"/>
      <c r="BR54" s="123"/>
      <c r="BS54" s="123"/>
      <c r="BT54" s="123"/>
      <c r="BU54" s="123"/>
      <c r="BV54" s="123"/>
      <c r="BW54" s="123"/>
      <c r="BX54" s="140"/>
      <c r="BY54" s="140"/>
      <c r="BZ54" s="140"/>
      <c r="CA54" s="140"/>
      <c r="CB54" s="140"/>
      <c r="CC54" s="146"/>
      <c r="CD54" s="123"/>
      <c r="CE54" s="123"/>
      <c r="CF54" s="123"/>
      <c r="CG54" s="123"/>
      <c r="CH54" s="123"/>
      <c r="CI54" s="123"/>
      <c r="CJ54" s="140"/>
      <c r="CK54" s="140"/>
      <c r="CL54" s="140"/>
      <c r="CM54" s="140"/>
      <c r="CN54" s="140"/>
      <c r="CO54" s="140"/>
      <c r="CP54" s="123"/>
      <c r="CQ54" s="123"/>
      <c r="CR54" s="123"/>
      <c r="CS54" s="123"/>
      <c r="CT54" s="123"/>
      <c r="CU54" s="123"/>
      <c r="CV54" s="140"/>
      <c r="CW54" s="140"/>
      <c r="CX54" s="140"/>
      <c r="CY54" s="140"/>
      <c r="CZ54" s="140"/>
      <c r="DA54" s="140"/>
      <c r="DB54" s="123"/>
      <c r="DC54" s="123"/>
      <c r="DD54" s="123"/>
      <c r="DE54" s="123"/>
      <c r="DF54" s="123"/>
      <c r="DG54" s="123"/>
      <c r="DH54" s="140"/>
      <c r="DI54" s="140"/>
      <c r="DJ54" s="140"/>
      <c r="DK54" s="140"/>
      <c r="DL54" s="140"/>
      <c r="DM54" s="140"/>
      <c r="DN54" s="123"/>
      <c r="DO54" s="123"/>
      <c r="DP54" s="123"/>
      <c r="DQ54" s="123"/>
      <c r="DR54" s="123"/>
      <c r="DS54" s="123"/>
      <c r="DT54" s="140"/>
      <c r="DU54" s="140"/>
      <c r="DV54" s="140"/>
      <c r="DW54" s="140"/>
      <c r="DX54" s="140"/>
      <c r="DY54" s="140"/>
      <c r="DZ54" s="123"/>
      <c r="EA54" s="123"/>
      <c r="EB54" s="123"/>
      <c r="EC54" s="123"/>
      <c r="ED54" s="123"/>
      <c r="EE54" s="123"/>
      <c r="EF54" s="140"/>
      <c r="EG54" s="140"/>
      <c r="EH54" s="140"/>
      <c r="EI54" s="140"/>
      <c r="EJ54" s="140"/>
      <c r="EK54" s="140"/>
      <c r="EL54" s="123"/>
      <c r="EM54" s="123"/>
      <c r="EN54" s="123"/>
      <c r="EO54" s="123"/>
      <c r="EP54" s="123"/>
      <c r="EQ54" s="123"/>
      <c r="ER54" s="140"/>
      <c r="ES54" s="140"/>
      <c r="ET54" s="140"/>
      <c r="EU54" s="140"/>
      <c r="EV54" s="140"/>
      <c r="EW54" s="140"/>
      <c r="EX54" s="123"/>
      <c r="EY54" s="123"/>
      <c r="EZ54" s="123"/>
      <c r="FA54" s="123"/>
      <c r="FB54" s="123"/>
      <c r="FC54" s="123"/>
      <c r="FD54" s="140"/>
      <c r="FE54" s="140"/>
      <c r="FF54" s="140"/>
      <c r="FG54" s="140"/>
      <c r="FH54" s="140"/>
      <c r="FI54" s="140"/>
      <c r="FJ54" s="123"/>
      <c r="FK54" s="123"/>
      <c r="FL54" s="123"/>
      <c r="FM54" s="123"/>
      <c r="FN54" s="123"/>
      <c r="FO54" s="123"/>
      <c r="FP54" s="140"/>
      <c r="FQ54" s="140"/>
      <c r="FR54" s="140"/>
      <c r="FS54" s="140"/>
      <c r="FT54" s="140"/>
      <c r="FU54" s="140"/>
      <c r="FV54" s="123"/>
      <c r="FW54" s="123"/>
      <c r="FX54" s="123"/>
      <c r="FY54" s="123"/>
      <c r="FZ54" s="123"/>
      <c r="GA54" s="123"/>
      <c r="GB54" s="140"/>
      <c r="GC54" s="140"/>
      <c r="GD54" s="140"/>
      <c r="GE54" s="140"/>
      <c r="GF54" s="140"/>
      <c r="GG54" s="140"/>
      <c r="GH54" s="123"/>
      <c r="GI54" s="123"/>
      <c r="GJ54" s="123"/>
      <c r="GK54" s="123"/>
      <c r="GL54" s="123"/>
      <c r="GM54" s="123"/>
      <c r="GN54" s="140"/>
      <c r="GO54" s="140"/>
      <c r="GP54" s="140"/>
      <c r="GQ54" s="140"/>
      <c r="GR54" s="140"/>
      <c r="GS54" s="140"/>
      <c r="GT54" s="123"/>
      <c r="GU54" s="123"/>
      <c r="GV54" s="123"/>
      <c r="GW54" s="123"/>
      <c r="GX54" s="123"/>
      <c r="GY54" s="123"/>
      <c r="GZ54" s="140"/>
      <c r="HA54" s="140"/>
      <c r="HB54" s="140"/>
      <c r="HC54" s="140"/>
      <c r="HD54" s="140"/>
      <c r="HE54" s="140"/>
      <c r="HF54" s="123"/>
      <c r="HG54" s="123"/>
      <c r="HH54" s="123"/>
      <c r="HI54" s="123"/>
      <c r="HJ54" s="123"/>
      <c r="HK54" s="123"/>
      <c r="HL54" s="140"/>
      <c r="HM54" s="140"/>
      <c r="HN54" s="140"/>
      <c r="HO54" s="140"/>
      <c r="HP54" s="140"/>
      <c r="HQ54" s="140"/>
      <c r="HR54" s="123"/>
      <c r="HS54" s="123"/>
      <c r="HT54" s="123"/>
      <c r="HU54" s="123"/>
      <c r="HV54" s="123"/>
      <c r="HW54" s="123"/>
      <c r="HX54" s="140"/>
      <c r="HY54" s="140"/>
      <c r="HZ54" s="140"/>
      <c r="IA54" s="140"/>
      <c r="IB54" s="140"/>
      <c r="IC54" s="140"/>
      <c r="ID54" s="123"/>
      <c r="IE54" s="123"/>
      <c r="IF54" s="123"/>
      <c r="IG54" s="123"/>
      <c r="IH54" s="123"/>
      <c r="II54" s="123"/>
      <c r="IJ54" s="140"/>
      <c r="IK54" s="140"/>
      <c r="IL54" s="140"/>
      <c r="IM54" s="140"/>
      <c r="IN54" s="140"/>
      <c r="IO54" s="140"/>
      <c r="IP54" s="220"/>
      <c r="IQ54" s="123"/>
      <c r="IR54" s="123"/>
      <c r="IS54" s="123"/>
      <c r="IT54" s="123"/>
      <c r="IU54" s="123"/>
      <c r="IV54" s="60"/>
    </row>
    <row r="55" spans="1:256" ht="12.75" customHeight="1" hidden="1">
      <c r="A55" s="164"/>
      <c r="B55" s="73"/>
      <c r="C55" s="214">
        <f t="shared" si="20"/>
        <v>0</v>
      </c>
      <c r="D55" s="215">
        <f aca="true" t="shared" si="25" ref="D55:I55">J55+P55+V55+AB55+AH55+AN55+AT55+AZ55+BF55+BL55+BR55+BX55+CD55+CJ55+CP55+CV55+DB55+DH55+DN55+DT55+DZ55+EF55+EL55+ER55+EX55+FD55+FJ55+FP55+FV55+GB55+GH55+GN55+GT55+GZ55+HF55+HL55+HR55+HX55+ID55+IJ55+J121+P121+V121+AB121+AH121+AN121</f>
        <v>0</v>
      </c>
      <c r="E55" s="247">
        <f t="shared" si="25"/>
        <v>0</v>
      </c>
      <c r="F55" s="247">
        <f t="shared" si="25"/>
        <v>0</v>
      </c>
      <c r="G55" s="247">
        <f t="shared" si="25"/>
        <v>0</v>
      </c>
      <c r="H55" s="247">
        <f t="shared" si="25"/>
        <v>0</v>
      </c>
      <c r="I55" s="248">
        <f t="shared" si="25"/>
        <v>0</v>
      </c>
      <c r="J55" s="198"/>
      <c r="K55" s="66"/>
      <c r="L55" s="66"/>
      <c r="M55" s="66"/>
      <c r="N55" s="66"/>
      <c r="O55" s="66"/>
      <c r="P55" s="127"/>
      <c r="Q55" s="127"/>
      <c r="R55" s="127"/>
      <c r="S55" s="127"/>
      <c r="T55" s="127"/>
      <c r="U55" s="127"/>
      <c r="V55" s="66"/>
      <c r="W55" s="66"/>
      <c r="X55" s="66"/>
      <c r="Y55" s="66"/>
      <c r="Z55" s="66"/>
      <c r="AA55" s="66"/>
      <c r="AB55" s="127"/>
      <c r="AC55" s="127"/>
      <c r="AD55" s="127"/>
      <c r="AE55" s="127"/>
      <c r="AF55" s="127"/>
      <c r="AG55" s="127"/>
      <c r="AH55" s="66"/>
      <c r="AI55" s="66"/>
      <c r="AJ55" s="66"/>
      <c r="AK55" s="66"/>
      <c r="AL55" s="66"/>
      <c r="AM55" s="66"/>
      <c r="AN55" s="127"/>
      <c r="AO55" s="127"/>
      <c r="AP55" s="127"/>
      <c r="AQ55" s="127"/>
      <c r="AR55" s="127"/>
      <c r="AS55" s="127"/>
      <c r="AT55" s="66"/>
      <c r="AU55" s="66"/>
      <c r="AV55" s="66"/>
      <c r="AW55" s="66"/>
      <c r="AX55" s="66"/>
      <c r="AY55" s="66"/>
      <c r="AZ55" s="127"/>
      <c r="BA55" s="127"/>
      <c r="BB55" s="127"/>
      <c r="BC55" s="127"/>
      <c r="BD55" s="140"/>
      <c r="BE55" s="140"/>
      <c r="BF55" s="123"/>
      <c r="BG55" s="123"/>
      <c r="BH55" s="123"/>
      <c r="BI55" s="123"/>
      <c r="BJ55" s="123"/>
      <c r="BK55" s="123"/>
      <c r="BL55" s="140"/>
      <c r="BM55" s="140"/>
      <c r="BN55" s="140"/>
      <c r="BO55" s="140"/>
      <c r="BP55" s="140"/>
      <c r="BQ55" s="140"/>
      <c r="BR55" s="123"/>
      <c r="BS55" s="123"/>
      <c r="BT55" s="123"/>
      <c r="BU55" s="123"/>
      <c r="BV55" s="123"/>
      <c r="BW55" s="123"/>
      <c r="BX55" s="140"/>
      <c r="BY55" s="140"/>
      <c r="BZ55" s="140"/>
      <c r="CA55" s="140"/>
      <c r="CB55" s="140"/>
      <c r="CC55" s="146"/>
      <c r="CD55" s="123"/>
      <c r="CE55" s="123"/>
      <c r="CF55" s="123"/>
      <c r="CG55" s="123"/>
      <c r="CH55" s="123"/>
      <c r="CI55" s="123"/>
      <c r="CJ55" s="140"/>
      <c r="CK55" s="140"/>
      <c r="CL55" s="140"/>
      <c r="CM55" s="140"/>
      <c r="CN55" s="140"/>
      <c r="CO55" s="140"/>
      <c r="CP55" s="123"/>
      <c r="CQ55" s="123"/>
      <c r="CR55" s="123"/>
      <c r="CS55" s="123"/>
      <c r="CT55" s="123"/>
      <c r="CU55" s="123"/>
      <c r="CV55" s="140"/>
      <c r="CW55" s="140"/>
      <c r="CX55" s="140"/>
      <c r="CY55" s="140"/>
      <c r="CZ55" s="140"/>
      <c r="DA55" s="140"/>
      <c r="DB55" s="123"/>
      <c r="DC55" s="123"/>
      <c r="DD55" s="123"/>
      <c r="DE55" s="123"/>
      <c r="DF55" s="123"/>
      <c r="DG55" s="123"/>
      <c r="DH55" s="140"/>
      <c r="DI55" s="140"/>
      <c r="DJ55" s="140"/>
      <c r="DK55" s="140"/>
      <c r="DL55" s="140"/>
      <c r="DM55" s="140"/>
      <c r="DN55" s="123"/>
      <c r="DO55" s="123"/>
      <c r="DP55" s="123"/>
      <c r="DQ55" s="123"/>
      <c r="DR55" s="123"/>
      <c r="DS55" s="123"/>
      <c r="DT55" s="140"/>
      <c r="DU55" s="140"/>
      <c r="DV55" s="140"/>
      <c r="DW55" s="140"/>
      <c r="DX55" s="140"/>
      <c r="DY55" s="140"/>
      <c r="DZ55" s="123"/>
      <c r="EA55" s="123"/>
      <c r="EB55" s="123"/>
      <c r="EC55" s="123"/>
      <c r="ED55" s="123"/>
      <c r="EE55" s="123"/>
      <c r="EF55" s="140"/>
      <c r="EG55" s="140"/>
      <c r="EH55" s="140"/>
      <c r="EI55" s="140"/>
      <c r="EJ55" s="140"/>
      <c r="EK55" s="140"/>
      <c r="EL55" s="123"/>
      <c r="EM55" s="123"/>
      <c r="EN55" s="123"/>
      <c r="EO55" s="123"/>
      <c r="EP55" s="123"/>
      <c r="EQ55" s="123"/>
      <c r="ER55" s="140"/>
      <c r="ES55" s="140"/>
      <c r="ET55" s="140"/>
      <c r="EU55" s="140"/>
      <c r="EV55" s="140"/>
      <c r="EW55" s="140"/>
      <c r="EX55" s="123"/>
      <c r="EY55" s="123"/>
      <c r="EZ55" s="123"/>
      <c r="FA55" s="123"/>
      <c r="FB55" s="123"/>
      <c r="FC55" s="123"/>
      <c r="FD55" s="140"/>
      <c r="FE55" s="140"/>
      <c r="FF55" s="140"/>
      <c r="FG55" s="140"/>
      <c r="FH55" s="140"/>
      <c r="FI55" s="140"/>
      <c r="FJ55" s="123"/>
      <c r="FK55" s="123"/>
      <c r="FL55" s="123"/>
      <c r="FM55" s="123"/>
      <c r="FN55" s="123"/>
      <c r="FO55" s="123"/>
      <c r="FP55" s="140"/>
      <c r="FQ55" s="140"/>
      <c r="FR55" s="140"/>
      <c r="FS55" s="140"/>
      <c r="FT55" s="140"/>
      <c r="FU55" s="140"/>
      <c r="FV55" s="123"/>
      <c r="FW55" s="123"/>
      <c r="FX55" s="123"/>
      <c r="FY55" s="123"/>
      <c r="FZ55" s="123"/>
      <c r="GA55" s="123"/>
      <c r="GB55" s="140"/>
      <c r="GC55" s="140"/>
      <c r="GD55" s="140"/>
      <c r="GE55" s="140"/>
      <c r="GF55" s="140"/>
      <c r="GG55" s="140"/>
      <c r="GH55" s="123"/>
      <c r="GI55" s="123"/>
      <c r="GJ55" s="123"/>
      <c r="GK55" s="123"/>
      <c r="GL55" s="123"/>
      <c r="GM55" s="123"/>
      <c r="GN55" s="140"/>
      <c r="GO55" s="140"/>
      <c r="GP55" s="140"/>
      <c r="GQ55" s="140"/>
      <c r="GR55" s="140"/>
      <c r="GS55" s="140"/>
      <c r="GT55" s="123"/>
      <c r="GU55" s="123"/>
      <c r="GV55" s="123"/>
      <c r="GW55" s="123"/>
      <c r="GX55" s="123"/>
      <c r="GY55" s="123"/>
      <c r="GZ55" s="140"/>
      <c r="HA55" s="140"/>
      <c r="HB55" s="140"/>
      <c r="HC55" s="140"/>
      <c r="HD55" s="140"/>
      <c r="HE55" s="140"/>
      <c r="HF55" s="123"/>
      <c r="HG55" s="123"/>
      <c r="HH55" s="123"/>
      <c r="HI55" s="123"/>
      <c r="HJ55" s="123"/>
      <c r="HK55" s="123"/>
      <c r="HL55" s="140"/>
      <c r="HM55" s="140"/>
      <c r="HN55" s="140"/>
      <c r="HO55" s="140"/>
      <c r="HP55" s="140"/>
      <c r="HQ55" s="140"/>
      <c r="HR55" s="123"/>
      <c r="HS55" s="123"/>
      <c r="HT55" s="123"/>
      <c r="HU55" s="123"/>
      <c r="HV55" s="123"/>
      <c r="HW55" s="123"/>
      <c r="HX55" s="140"/>
      <c r="HY55" s="140"/>
      <c r="HZ55" s="140"/>
      <c r="IA55" s="140"/>
      <c r="IB55" s="140"/>
      <c r="IC55" s="140"/>
      <c r="ID55" s="123"/>
      <c r="IE55" s="123"/>
      <c r="IF55" s="123"/>
      <c r="IG55" s="123"/>
      <c r="IH55" s="123"/>
      <c r="II55" s="123"/>
      <c r="IJ55" s="140"/>
      <c r="IK55" s="140"/>
      <c r="IL55" s="140"/>
      <c r="IM55" s="140"/>
      <c r="IN55" s="140"/>
      <c r="IO55" s="140"/>
      <c r="IP55" s="220"/>
      <c r="IQ55" s="123"/>
      <c r="IR55" s="123"/>
      <c r="IS55" s="123"/>
      <c r="IT55" s="123"/>
      <c r="IU55" s="123"/>
      <c r="IV55" s="60"/>
    </row>
    <row r="56" spans="1:256" ht="12.75" customHeight="1" hidden="1">
      <c r="A56" s="163"/>
      <c r="B56" s="73"/>
      <c r="C56" s="214">
        <f t="shared" si="20"/>
        <v>0</v>
      </c>
      <c r="D56" s="215">
        <f aca="true" t="shared" si="26" ref="D56:I56">J56+P56+V56+AB56+AH56+AN56+AT56+AZ56+BF56+BL56+BR56+BX56+CD56+CJ56+CP56+CV56+DB56+DH56+DN56+DT56+DZ56+EF56+EL56+ER56+EX56+FD56+FJ56+FP56+FV56+GB56+GH56+GN56+GT56+GZ56+HF56+HL56+HR56+HX56+ID56+IJ56+J122+P122+V122+AB122+AH122+AN122</f>
        <v>0</v>
      </c>
      <c r="E56" s="247">
        <f t="shared" si="26"/>
        <v>0</v>
      </c>
      <c r="F56" s="247">
        <f t="shared" si="26"/>
        <v>0</v>
      </c>
      <c r="G56" s="247">
        <f t="shared" si="26"/>
        <v>0</v>
      </c>
      <c r="H56" s="247">
        <f t="shared" si="26"/>
        <v>0</v>
      </c>
      <c r="I56" s="248">
        <f t="shared" si="26"/>
        <v>0</v>
      </c>
      <c r="J56" s="198"/>
      <c r="K56" s="66"/>
      <c r="L56" s="66"/>
      <c r="M56" s="66"/>
      <c r="N56" s="66"/>
      <c r="O56" s="66"/>
      <c r="P56" s="127"/>
      <c r="Q56" s="127"/>
      <c r="R56" s="127"/>
      <c r="S56" s="127"/>
      <c r="T56" s="127"/>
      <c r="U56" s="127"/>
      <c r="V56" s="66"/>
      <c r="W56" s="66"/>
      <c r="X56" s="66"/>
      <c r="Y56" s="66"/>
      <c r="Z56" s="66"/>
      <c r="AA56" s="66"/>
      <c r="AB56" s="127"/>
      <c r="AC56" s="127"/>
      <c r="AD56" s="127"/>
      <c r="AE56" s="127"/>
      <c r="AF56" s="127"/>
      <c r="AG56" s="127"/>
      <c r="AH56" s="66"/>
      <c r="AI56" s="66"/>
      <c r="AJ56" s="66"/>
      <c r="AK56" s="66"/>
      <c r="AL56" s="66"/>
      <c r="AM56" s="66"/>
      <c r="AN56" s="127"/>
      <c r="AO56" s="127"/>
      <c r="AP56" s="127"/>
      <c r="AQ56" s="127"/>
      <c r="AR56" s="127"/>
      <c r="AS56" s="127"/>
      <c r="AT56" s="66"/>
      <c r="AU56" s="66"/>
      <c r="AV56" s="66"/>
      <c r="AW56" s="66"/>
      <c r="AX56" s="66"/>
      <c r="AY56" s="66"/>
      <c r="AZ56" s="127"/>
      <c r="BA56" s="127"/>
      <c r="BB56" s="127"/>
      <c r="BC56" s="127"/>
      <c r="BD56" s="140"/>
      <c r="BE56" s="140"/>
      <c r="BF56" s="123"/>
      <c r="BG56" s="123"/>
      <c r="BH56" s="123"/>
      <c r="BI56" s="123"/>
      <c r="BJ56" s="123"/>
      <c r="BK56" s="123"/>
      <c r="BL56" s="140"/>
      <c r="BM56" s="140"/>
      <c r="BN56" s="140"/>
      <c r="BO56" s="140"/>
      <c r="BP56" s="140"/>
      <c r="BQ56" s="140"/>
      <c r="BR56" s="123"/>
      <c r="BS56" s="123"/>
      <c r="BT56" s="123"/>
      <c r="BU56" s="123"/>
      <c r="BV56" s="123"/>
      <c r="BW56" s="123"/>
      <c r="BX56" s="140"/>
      <c r="BY56" s="140"/>
      <c r="BZ56" s="140"/>
      <c r="CA56" s="140"/>
      <c r="CB56" s="140"/>
      <c r="CC56" s="146"/>
      <c r="CD56" s="123"/>
      <c r="CE56" s="123"/>
      <c r="CF56" s="123"/>
      <c r="CG56" s="123"/>
      <c r="CH56" s="123"/>
      <c r="CI56" s="123"/>
      <c r="CJ56" s="140"/>
      <c r="CK56" s="140"/>
      <c r="CL56" s="140"/>
      <c r="CM56" s="140"/>
      <c r="CN56" s="140"/>
      <c r="CO56" s="140"/>
      <c r="CP56" s="123"/>
      <c r="CQ56" s="123"/>
      <c r="CR56" s="123"/>
      <c r="CS56" s="123"/>
      <c r="CT56" s="123"/>
      <c r="CU56" s="123"/>
      <c r="CV56" s="140"/>
      <c r="CW56" s="140"/>
      <c r="CX56" s="140"/>
      <c r="CY56" s="140"/>
      <c r="CZ56" s="140"/>
      <c r="DA56" s="140"/>
      <c r="DB56" s="123"/>
      <c r="DC56" s="123"/>
      <c r="DD56" s="123"/>
      <c r="DE56" s="123"/>
      <c r="DF56" s="123"/>
      <c r="DG56" s="123"/>
      <c r="DH56" s="140"/>
      <c r="DI56" s="140"/>
      <c r="DJ56" s="140"/>
      <c r="DK56" s="140"/>
      <c r="DL56" s="140"/>
      <c r="DM56" s="140"/>
      <c r="DN56" s="123"/>
      <c r="DO56" s="123"/>
      <c r="DP56" s="123"/>
      <c r="DQ56" s="123"/>
      <c r="DR56" s="123"/>
      <c r="DS56" s="123"/>
      <c r="DT56" s="140"/>
      <c r="DU56" s="140"/>
      <c r="DV56" s="140"/>
      <c r="DW56" s="140"/>
      <c r="DX56" s="140"/>
      <c r="DY56" s="140"/>
      <c r="DZ56" s="123"/>
      <c r="EA56" s="123"/>
      <c r="EB56" s="123"/>
      <c r="EC56" s="123"/>
      <c r="ED56" s="123"/>
      <c r="EE56" s="123"/>
      <c r="EF56" s="140"/>
      <c r="EG56" s="140"/>
      <c r="EH56" s="140"/>
      <c r="EI56" s="140"/>
      <c r="EJ56" s="140"/>
      <c r="EK56" s="140"/>
      <c r="EL56" s="123"/>
      <c r="EM56" s="123"/>
      <c r="EN56" s="123"/>
      <c r="EO56" s="123"/>
      <c r="EP56" s="123"/>
      <c r="EQ56" s="123"/>
      <c r="ER56" s="140"/>
      <c r="ES56" s="140"/>
      <c r="ET56" s="140"/>
      <c r="EU56" s="140"/>
      <c r="EV56" s="140"/>
      <c r="EW56" s="140"/>
      <c r="EX56" s="123"/>
      <c r="EY56" s="123"/>
      <c r="EZ56" s="123"/>
      <c r="FA56" s="123"/>
      <c r="FB56" s="123"/>
      <c r="FC56" s="123"/>
      <c r="FD56" s="140"/>
      <c r="FE56" s="140"/>
      <c r="FF56" s="140"/>
      <c r="FG56" s="140"/>
      <c r="FH56" s="140"/>
      <c r="FI56" s="140"/>
      <c r="FJ56" s="123"/>
      <c r="FK56" s="123"/>
      <c r="FL56" s="123"/>
      <c r="FM56" s="123"/>
      <c r="FN56" s="123"/>
      <c r="FO56" s="123"/>
      <c r="FP56" s="140"/>
      <c r="FQ56" s="140"/>
      <c r="FR56" s="140"/>
      <c r="FS56" s="140"/>
      <c r="FT56" s="140"/>
      <c r="FU56" s="140"/>
      <c r="FV56" s="123"/>
      <c r="FW56" s="123"/>
      <c r="FX56" s="123"/>
      <c r="FY56" s="123"/>
      <c r="FZ56" s="123"/>
      <c r="GA56" s="123"/>
      <c r="GB56" s="140"/>
      <c r="GC56" s="140"/>
      <c r="GD56" s="140"/>
      <c r="GE56" s="140"/>
      <c r="GF56" s="140"/>
      <c r="GG56" s="140"/>
      <c r="GH56" s="123"/>
      <c r="GI56" s="123"/>
      <c r="GJ56" s="123"/>
      <c r="GK56" s="123"/>
      <c r="GL56" s="123"/>
      <c r="GM56" s="123"/>
      <c r="GN56" s="140"/>
      <c r="GO56" s="140"/>
      <c r="GP56" s="140"/>
      <c r="GQ56" s="140"/>
      <c r="GR56" s="140"/>
      <c r="GS56" s="140"/>
      <c r="GT56" s="123"/>
      <c r="GU56" s="123"/>
      <c r="GV56" s="123"/>
      <c r="GW56" s="123"/>
      <c r="GX56" s="123"/>
      <c r="GY56" s="123"/>
      <c r="GZ56" s="140"/>
      <c r="HA56" s="140"/>
      <c r="HB56" s="140"/>
      <c r="HC56" s="140"/>
      <c r="HD56" s="140"/>
      <c r="HE56" s="140"/>
      <c r="HF56" s="123"/>
      <c r="HG56" s="123"/>
      <c r="HH56" s="123"/>
      <c r="HI56" s="123"/>
      <c r="HJ56" s="123"/>
      <c r="HK56" s="123"/>
      <c r="HL56" s="140"/>
      <c r="HM56" s="140"/>
      <c r="HN56" s="140"/>
      <c r="HO56" s="140"/>
      <c r="HP56" s="140"/>
      <c r="HQ56" s="140"/>
      <c r="HR56" s="123"/>
      <c r="HS56" s="123"/>
      <c r="HT56" s="123"/>
      <c r="HU56" s="123"/>
      <c r="HV56" s="123"/>
      <c r="HW56" s="123"/>
      <c r="HX56" s="140"/>
      <c r="HY56" s="140"/>
      <c r="HZ56" s="140"/>
      <c r="IA56" s="140"/>
      <c r="IB56" s="140"/>
      <c r="IC56" s="140"/>
      <c r="ID56" s="123"/>
      <c r="IE56" s="123"/>
      <c r="IF56" s="123"/>
      <c r="IG56" s="123"/>
      <c r="IH56" s="123"/>
      <c r="II56" s="123"/>
      <c r="IJ56" s="140"/>
      <c r="IK56" s="140"/>
      <c r="IL56" s="140"/>
      <c r="IM56" s="140"/>
      <c r="IN56" s="140"/>
      <c r="IO56" s="140"/>
      <c r="IP56" s="220"/>
      <c r="IQ56" s="123"/>
      <c r="IR56" s="123"/>
      <c r="IS56" s="123"/>
      <c r="IT56" s="123"/>
      <c r="IU56" s="123"/>
      <c r="IV56" s="60"/>
    </row>
    <row r="57" spans="1:256" ht="12.75" customHeight="1" hidden="1">
      <c r="A57" s="163"/>
      <c r="B57" s="73"/>
      <c r="C57" s="214">
        <f t="shared" si="20"/>
        <v>0</v>
      </c>
      <c r="D57" s="215">
        <f aca="true" t="shared" si="27" ref="D57:I57">J57+P57+V57+AB57+AH57+AN57+AT57+AZ57+BF57+BL57+BR57+BX57+CD57+CJ57+CP57+CV57+DB57+DH57+DN57+DT57+DZ57+EF57+EL57+ER57+EX57+FD57+FJ57+FP57+FV57+GB57+GH57+GN57+GT57+GZ57+HF57+HL57+HR57+HX57+ID57+IJ57+J123+P123+V123+AB123+AH123+AN123</f>
        <v>0</v>
      </c>
      <c r="E57" s="247">
        <f t="shared" si="27"/>
        <v>0</v>
      </c>
      <c r="F57" s="247">
        <f t="shared" si="27"/>
        <v>0</v>
      </c>
      <c r="G57" s="247">
        <f t="shared" si="27"/>
        <v>0</v>
      </c>
      <c r="H57" s="247">
        <f t="shared" si="27"/>
        <v>0</v>
      </c>
      <c r="I57" s="248">
        <f t="shared" si="27"/>
        <v>0</v>
      </c>
      <c r="J57" s="198"/>
      <c r="K57" s="66"/>
      <c r="L57" s="66"/>
      <c r="M57" s="66"/>
      <c r="N57" s="66"/>
      <c r="O57" s="66"/>
      <c r="P57" s="127"/>
      <c r="Q57" s="127"/>
      <c r="R57" s="127"/>
      <c r="S57" s="127"/>
      <c r="T57" s="127"/>
      <c r="U57" s="127"/>
      <c r="V57" s="66"/>
      <c r="W57" s="66"/>
      <c r="X57" s="66"/>
      <c r="Y57" s="66"/>
      <c r="Z57" s="66"/>
      <c r="AA57" s="66"/>
      <c r="AB57" s="127"/>
      <c r="AC57" s="127"/>
      <c r="AD57" s="127"/>
      <c r="AE57" s="127"/>
      <c r="AF57" s="127"/>
      <c r="AG57" s="127"/>
      <c r="AH57" s="66"/>
      <c r="AI57" s="66"/>
      <c r="AJ57" s="66"/>
      <c r="AK57" s="66"/>
      <c r="AL57" s="66"/>
      <c r="AM57" s="66"/>
      <c r="AN57" s="127"/>
      <c r="AO57" s="127"/>
      <c r="AP57" s="127"/>
      <c r="AQ57" s="127"/>
      <c r="AR57" s="127"/>
      <c r="AS57" s="127"/>
      <c r="AT57" s="66"/>
      <c r="AU57" s="66"/>
      <c r="AV57" s="66"/>
      <c r="AW57" s="66"/>
      <c r="AX57" s="66"/>
      <c r="AY57" s="66"/>
      <c r="AZ57" s="127"/>
      <c r="BA57" s="127"/>
      <c r="BB57" s="127"/>
      <c r="BC57" s="127"/>
      <c r="BD57" s="140"/>
      <c r="BE57" s="140"/>
      <c r="BF57" s="123"/>
      <c r="BG57" s="123"/>
      <c r="BH57" s="123"/>
      <c r="BI57" s="123"/>
      <c r="BJ57" s="123"/>
      <c r="BK57" s="123"/>
      <c r="BL57" s="140"/>
      <c r="BM57" s="140"/>
      <c r="BN57" s="140"/>
      <c r="BO57" s="140"/>
      <c r="BP57" s="140"/>
      <c r="BQ57" s="140"/>
      <c r="BR57" s="123"/>
      <c r="BS57" s="123"/>
      <c r="BT57" s="123"/>
      <c r="BU57" s="123"/>
      <c r="BV57" s="123"/>
      <c r="BW57" s="123"/>
      <c r="BX57" s="140"/>
      <c r="BY57" s="140"/>
      <c r="BZ57" s="140"/>
      <c r="CA57" s="140"/>
      <c r="CB57" s="140"/>
      <c r="CC57" s="146"/>
      <c r="CD57" s="123"/>
      <c r="CE57" s="123"/>
      <c r="CF57" s="123"/>
      <c r="CG57" s="123"/>
      <c r="CH57" s="123"/>
      <c r="CI57" s="123"/>
      <c r="CJ57" s="140"/>
      <c r="CK57" s="140"/>
      <c r="CL57" s="140"/>
      <c r="CM57" s="140"/>
      <c r="CN57" s="140"/>
      <c r="CO57" s="140"/>
      <c r="CP57" s="123"/>
      <c r="CQ57" s="123"/>
      <c r="CR57" s="123"/>
      <c r="CS57" s="123"/>
      <c r="CT57" s="123"/>
      <c r="CU57" s="123"/>
      <c r="CV57" s="140"/>
      <c r="CW57" s="140"/>
      <c r="CX57" s="140"/>
      <c r="CY57" s="140"/>
      <c r="CZ57" s="140"/>
      <c r="DA57" s="140"/>
      <c r="DB57" s="123"/>
      <c r="DC57" s="123"/>
      <c r="DD57" s="123"/>
      <c r="DE57" s="123"/>
      <c r="DF57" s="123"/>
      <c r="DG57" s="123"/>
      <c r="DH57" s="140"/>
      <c r="DI57" s="140"/>
      <c r="DJ57" s="140"/>
      <c r="DK57" s="140"/>
      <c r="DL57" s="140"/>
      <c r="DM57" s="140"/>
      <c r="DN57" s="123"/>
      <c r="DO57" s="123"/>
      <c r="DP57" s="123"/>
      <c r="DQ57" s="123"/>
      <c r="DR57" s="123"/>
      <c r="DS57" s="123"/>
      <c r="DT57" s="140"/>
      <c r="DU57" s="140"/>
      <c r="DV57" s="140"/>
      <c r="DW57" s="140"/>
      <c r="DX57" s="140"/>
      <c r="DY57" s="140"/>
      <c r="DZ57" s="123"/>
      <c r="EA57" s="123"/>
      <c r="EB57" s="123"/>
      <c r="EC57" s="123"/>
      <c r="ED57" s="123"/>
      <c r="EE57" s="123"/>
      <c r="EF57" s="140"/>
      <c r="EG57" s="140"/>
      <c r="EH57" s="140"/>
      <c r="EI57" s="140"/>
      <c r="EJ57" s="140"/>
      <c r="EK57" s="140"/>
      <c r="EL57" s="123"/>
      <c r="EM57" s="123"/>
      <c r="EN57" s="123"/>
      <c r="EO57" s="123"/>
      <c r="EP57" s="123"/>
      <c r="EQ57" s="123"/>
      <c r="ER57" s="140"/>
      <c r="ES57" s="140"/>
      <c r="ET57" s="140"/>
      <c r="EU57" s="140"/>
      <c r="EV57" s="140"/>
      <c r="EW57" s="140"/>
      <c r="EX57" s="123"/>
      <c r="EY57" s="123"/>
      <c r="EZ57" s="123"/>
      <c r="FA57" s="123"/>
      <c r="FB57" s="123"/>
      <c r="FC57" s="123"/>
      <c r="FD57" s="140"/>
      <c r="FE57" s="140"/>
      <c r="FF57" s="140"/>
      <c r="FG57" s="140"/>
      <c r="FH57" s="140"/>
      <c r="FI57" s="140"/>
      <c r="FJ57" s="123"/>
      <c r="FK57" s="123"/>
      <c r="FL57" s="123"/>
      <c r="FM57" s="123"/>
      <c r="FN57" s="123"/>
      <c r="FO57" s="123"/>
      <c r="FP57" s="140"/>
      <c r="FQ57" s="140"/>
      <c r="FR57" s="140"/>
      <c r="FS57" s="140"/>
      <c r="FT57" s="140"/>
      <c r="FU57" s="140"/>
      <c r="FV57" s="123"/>
      <c r="FW57" s="123"/>
      <c r="FX57" s="123"/>
      <c r="FY57" s="123"/>
      <c r="FZ57" s="123"/>
      <c r="GA57" s="123"/>
      <c r="GB57" s="140"/>
      <c r="GC57" s="140"/>
      <c r="GD57" s="140"/>
      <c r="GE57" s="140"/>
      <c r="GF57" s="140"/>
      <c r="GG57" s="140"/>
      <c r="GH57" s="123"/>
      <c r="GI57" s="123"/>
      <c r="GJ57" s="123"/>
      <c r="GK57" s="123"/>
      <c r="GL57" s="123"/>
      <c r="GM57" s="123"/>
      <c r="GN57" s="140"/>
      <c r="GO57" s="140"/>
      <c r="GP57" s="140"/>
      <c r="GQ57" s="140"/>
      <c r="GR57" s="140"/>
      <c r="GS57" s="140"/>
      <c r="GT57" s="123"/>
      <c r="GU57" s="123"/>
      <c r="GV57" s="123"/>
      <c r="GW57" s="123"/>
      <c r="GX57" s="123"/>
      <c r="GY57" s="123"/>
      <c r="GZ57" s="140"/>
      <c r="HA57" s="140"/>
      <c r="HB57" s="140"/>
      <c r="HC57" s="140"/>
      <c r="HD57" s="140"/>
      <c r="HE57" s="140"/>
      <c r="HF57" s="123"/>
      <c r="HG57" s="123"/>
      <c r="HH57" s="123"/>
      <c r="HI57" s="123"/>
      <c r="HJ57" s="123"/>
      <c r="HK57" s="123"/>
      <c r="HL57" s="140"/>
      <c r="HM57" s="140"/>
      <c r="HN57" s="140"/>
      <c r="HO57" s="140"/>
      <c r="HP57" s="140"/>
      <c r="HQ57" s="140"/>
      <c r="HR57" s="123"/>
      <c r="HS57" s="123"/>
      <c r="HT57" s="123"/>
      <c r="HU57" s="123"/>
      <c r="HV57" s="123"/>
      <c r="HW57" s="123"/>
      <c r="HX57" s="140"/>
      <c r="HY57" s="140"/>
      <c r="HZ57" s="140"/>
      <c r="IA57" s="140"/>
      <c r="IB57" s="140"/>
      <c r="IC57" s="140"/>
      <c r="ID57" s="123"/>
      <c r="IE57" s="123"/>
      <c r="IF57" s="123"/>
      <c r="IG57" s="123"/>
      <c r="IH57" s="123"/>
      <c r="II57" s="123"/>
      <c r="IJ57" s="140"/>
      <c r="IK57" s="140"/>
      <c r="IL57" s="140"/>
      <c r="IM57" s="140"/>
      <c r="IN57" s="140"/>
      <c r="IO57" s="140"/>
      <c r="IP57" s="220"/>
      <c r="IQ57" s="123"/>
      <c r="IR57" s="123"/>
      <c r="IS57" s="123"/>
      <c r="IT57" s="123"/>
      <c r="IU57" s="123"/>
      <c r="IV57" s="60"/>
    </row>
    <row r="58" spans="1:256" ht="12.75" customHeight="1" hidden="1">
      <c r="A58" s="164"/>
      <c r="B58" s="73"/>
      <c r="C58" s="214">
        <f t="shared" si="20"/>
        <v>0</v>
      </c>
      <c r="D58" s="215">
        <f aca="true" t="shared" si="28" ref="D58:I58">J58+P58+V58+AB58+AH58+AN58+AT58+AZ58+BF58+BL58+BR58+BX58+CD58+CJ58+CP58+CV58+DB58+DH58+DN58+DT58+DZ58+EF58+EL58+ER58+EX58+FD58+FJ58+FP58+FV58+GB58+GH58+GN58+GT58+GZ58+HF58+HL58+HR58+HX58+ID58+IJ58+J124+P124+V124+AB124+AH124+AN124</f>
        <v>0</v>
      </c>
      <c r="E58" s="247">
        <f t="shared" si="28"/>
        <v>0</v>
      </c>
      <c r="F58" s="247">
        <f t="shared" si="28"/>
        <v>0</v>
      </c>
      <c r="G58" s="247">
        <f t="shared" si="28"/>
        <v>0</v>
      </c>
      <c r="H58" s="247">
        <f t="shared" si="28"/>
        <v>0</v>
      </c>
      <c r="I58" s="248">
        <f t="shared" si="28"/>
        <v>0</v>
      </c>
      <c r="J58" s="198"/>
      <c r="K58" s="66"/>
      <c r="L58" s="66"/>
      <c r="M58" s="66"/>
      <c r="N58" s="66"/>
      <c r="O58" s="66"/>
      <c r="P58" s="127"/>
      <c r="Q58" s="127"/>
      <c r="R58" s="127"/>
      <c r="S58" s="127"/>
      <c r="T58" s="127"/>
      <c r="U58" s="127"/>
      <c r="V58" s="66"/>
      <c r="W58" s="66"/>
      <c r="X58" s="66"/>
      <c r="Y58" s="66"/>
      <c r="Z58" s="66"/>
      <c r="AA58" s="66"/>
      <c r="AB58" s="127"/>
      <c r="AC58" s="127"/>
      <c r="AD58" s="127"/>
      <c r="AE58" s="127"/>
      <c r="AF58" s="127"/>
      <c r="AG58" s="127"/>
      <c r="AH58" s="66"/>
      <c r="AI58" s="66"/>
      <c r="AJ58" s="66"/>
      <c r="AK58" s="66"/>
      <c r="AL58" s="66"/>
      <c r="AM58" s="66"/>
      <c r="AN58" s="127"/>
      <c r="AO58" s="127"/>
      <c r="AP58" s="127"/>
      <c r="AQ58" s="127"/>
      <c r="AR58" s="127"/>
      <c r="AS58" s="127"/>
      <c r="AT58" s="66"/>
      <c r="AU58" s="66"/>
      <c r="AV58" s="66"/>
      <c r="AW58" s="66"/>
      <c r="AX58" s="66"/>
      <c r="AY58" s="66"/>
      <c r="AZ58" s="127"/>
      <c r="BA58" s="127"/>
      <c r="BB58" s="127"/>
      <c r="BC58" s="127"/>
      <c r="BD58" s="140"/>
      <c r="BE58" s="140"/>
      <c r="BF58" s="123"/>
      <c r="BG58" s="123"/>
      <c r="BH58" s="123"/>
      <c r="BI58" s="123"/>
      <c r="BJ58" s="123"/>
      <c r="BK58" s="123"/>
      <c r="BL58" s="140"/>
      <c r="BM58" s="140"/>
      <c r="BN58" s="140"/>
      <c r="BO58" s="140"/>
      <c r="BP58" s="140"/>
      <c r="BQ58" s="140"/>
      <c r="BR58" s="123"/>
      <c r="BS58" s="123"/>
      <c r="BT58" s="123"/>
      <c r="BU58" s="123"/>
      <c r="BV58" s="123"/>
      <c r="BW58" s="123"/>
      <c r="BX58" s="140"/>
      <c r="BY58" s="140"/>
      <c r="BZ58" s="140"/>
      <c r="CA58" s="140"/>
      <c r="CB58" s="140"/>
      <c r="CC58" s="146"/>
      <c r="CD58" s="123"/>
      <c r="CE58" s="123"/>
      <c r="CF58" s="123"/>
      <c r="CG58" s="123"/>
      <c r="CH58" s="123"/>
      <c r="CI58" s="123"/>
      <c r="CJ58" s="140"/>
      <c r="CK58" s="140"/>
      <c r="CL58" s="140"/>
      <c r="CM58" s="140"/>
      <c r="CN58" s="140"/>
      <c r="CO58" s="140"/>
      <c r="CP58" s="123"/>
      <c r="CQ58" s="123"/>
      <c r="CR58" s="123"/>
      <c r="CS58" s="123"/>
      <c r="CT58" s="123"/>
      <c r="CU58" s="123"/>
      <c r="CV58" s="140"/>
      <c r="CW58" s="140"/>
      <c r="CX58" s="140"/>
      <c r="CY58" s="140"/>
      <c r="CZ58" s="140"/>
      <c r="DA58" s="140"/>
      <c r="DB58" s="123"/>
      <c r="DC58" s="123"/>
      <c r="DD58" s="123"/>
      <c r="DE58" s="123"/>
      <c r="DF58" s="123"/>
      <c r="DG58" s="123"/>
      <c r="DH58" s="140"/>
      <c r="DI58" s="140"/>
      <c r="DJ58" s="140"/>
      <c r="DK58" s="140"/>
      <c r="DL58" s="140"/>
      <c r="DM58" s="140"/>
      <c r="DN58" s="123"/>
      <c r="DO58" s="123"/>
      <c r="DP58" s="123"/>
      <c r="DQ58" s="123"/>
      <c r="DR58" s="123"/>
      <c r="DS58" s="123"/>
      <c r="DT58" s="140"/>
      <c r="DU58" s="140"/>
      <c r="DV58" s="140"/>
      <c r="DW58" s="140"/>
      <c r="DX58" s="140"/>
      <c r="DY58" s="140"/>
      <c r="DZ58" s="123"/>
      <c r="EA58" s="123"/>
      <c r="EB58" s="123"/>
      <c r="EC58" s="123"/>
      <c r="ED58" s="123"/>
      <c r="EE58" s="123"/>
      <c r="EF58" s="140"/>
      <c r="EG58" s="140"/>
      <c r="EH58" s="140"/>
      <c r="EI58" s="140"/>
      <c r="EJ58" s="140"/>
      <c r="EK58" s="140"/>
      <c r="EL58" s="123"/>
      <c r="EM58" s="123"/>
      <c r="EN58" s="123"/>
      <c r="EO58" s="123"/>
      <c r="EP58" s="123"/>
      <c r="EQ58" s="123"/>
      <c r="ER58" s="140"/>
      <c r="ES58" s="140"/>
      <c r="ET58" s="140"/>
      <c r="EU58" s="140"/>
      <c r="EV58" s="140"/>
      <c r="EW58" s="140"/>
      <c r="EX58" s="123"/>
      <c r="EY58" s="123"/>
      <c r="EZ58" s="123"/>
      <c r="FA58" s="123"/>
      <c r="FB58" s="123"/>
      <c r="FC58" s="123"/>
      <c r="FD58" s="140"/>
      <c r="FE58" s="140"/>
      <c r="FF58" s="140"/>
      <c r="FG58" s="140"/>
      <c r="FH58" s="140"/>
      <c r="FI58" s="140"/>
      <c r="FJ58" s="123"/>
      <c r="FK58" s="123"/>
      <c r="FL58" s="123"/>
      <c r="FM58" s="123"/>
      <c r="FN58" s="123"/>
      <c r="FO58" s="123"/>
      <c r="FP58" s="140"/>
      <c r="FQ58" s="140"/>
      <c r="FR58" s="140"/>
      <c r="FS58" s="140"/>
      <c r="FT58" s="140"/>
      <c r="FU58" s="140"/>
      <c r="FV58" s="123"/>
      <c r="FW58" s="123"/>
      <c r="FX58" s="123"/>
      <c r="FY58" s="123"/>
      <c r="FZ58" s="123"/>
      <c r="GA58" s="123"/>
      <c r="GB58" s="140"/>
      <c r="GC58" s="140"/>
      <c r="GD58" s="140"/>
      <c r="GE58" s="140"/>
      <c r="GF58" s="140"/>
      <c r="GG58" s="140"/>
      <c r="GH58" s="123"/>
      <c r="GI58" s="123"/>
      <c r="GJ58" s="123"/>
      <c r="GK58" s="123"/>
      <c r="GL58" s="123"/>
      <c r="GM58" s="123"/>
      <c r="GN58" s="140"/>
      <c r="GO58" s="140"/>
      <c r="GP58" s="140"/>
      <c r="GQ58" s="140"/>
      <c r="GR58" s="140"/>
      <c r="GS58" s="140"/>
      <c r="GT58" s="123"/>
      <c r="GU58" s="123"/>
      <c r="GV58" s="123"/>
      <c r="GW58" s="123"/>
      <c r="GX58" s="123"/>
      <c r="GY58" s="123"/>
      <c r="GZ58" s="140"/>
      <c r="HA58" s="140"/>
      <c r="HB58" s="140"/>
      <c r="HC58" s="140"/>
      <c r="HD58" s="140"/>
      <c r="HE58" s="140"/>
      <c r="HF58" s="123"/>
      <c r="HG58" s="123"/>
      <c r="HH58" s="123"/>
      <c r="HI58" s="123"/>
      <c r="HJ58" s="123"/>
      <c r="HK58" s="123"/>
      <c r="HL58" s="140"/>
      <c r="HM58" s="140"/>
      <c r="HN58" s="140"/>
      <c r="HO58" s="140"/>
      <c r="HP58" s="140"/>
      <c r="HQ58" s="140"/>
      <c r="HR58" s="123"/>
      <c r="HS58" s="123"/>
      <c r="HT58" s="123"/>
      <c r="HU58" s="123"/>
      <c r="HV58" s="123"/>
      <c r="HW58" s="123"/>
      <c r="HX58" s="140"/>
      <c r="HY58" s="140"/>
      <c r="HZ58" s="140"/>
      <c r="IA58" s="140"/>
      <c r="IB58" s="140"/>
      <c r="IC58" s="140"/>
      <c r="ID58" s="123"/>
      <c r="IE58" s="123"/>
      <c r="IF58" s="123"/>
      <c r="IG58" s="123"/>
      <c r="IH58" s="123"/>
      <c r="II58" s="123"/>
      <c r="IJ58" s="140"/>
      <c r="IK58" s="140"/>
      <c r="IL58" s="140"/>
      <c r="IM58" s="140"/>
      <c r="IN58" s="140"/>
      <c r="IO58" s="140"/>
      <c r="IP58" s="220"/>
      <c r="IQ58" s="123"/>
      <c r="IR58" s="123"/>
      <c r="IS58" s="123"/>
      <c r="IT58" s="123"/>
      <c r="IU58" s="123"/>
      <c r="IV58" s="60"/>
    </row>
    <row r="59" spans="1:256" ht="12.75" customHeight="1" hidden="1">
      <c r="A59" s="163"/>
      <c r="B59" s="73"/>
      <c r="C59" s="214">
        <f t="shared" si="20"/>
        <v>0</v>
      </c>
      <c r="D59" s="215">
        <f aca="true" t="shared" si="29" ref="D59:I59">J59+P59+V59+AB59+AH59+AN59+AT59+AZ59+BF59+BL59+BR59+BX59+CD59+CJ59+CP59+CV59+DB59+DH59+DN59+DT59+DZ59+EF59+EL59+ER59+EX59+FD59+FJ59+FP59+FV59+GB59+GH59+GN59+GT59+GZ59+HF59+HL59+HR59+HX59+ID59+IJ59+J125+P125+V125+AB125+AH125+AN125</f>
        <v>0</v>
      </c>
      <c r="E59" s="247">
        <f t="shared" si="29"/>
        <v>0</v>
      </c>
      <c r="F59" s="247">
        <f t="shared" si="29"/>
        <v>0</v>
      </c>
      <c r="G59" s="247">
        <f t="shared" si="29"/>
        <v>0</v>
      </c>
      <c r="H59" s="247">
        <f t="shared" si="29"/>
        <v>0</v>
      </c>
      <c r="I59" s="248">
        <f t="shared" si="29"/>
        <v>0</v>
      </c>
      <c r="J59" s="198"/>
      <c r="K59" s="66"/>
      <c r="L59" s="66"/>
      <c r="M59" s="66"/>
      <c r="N59" s="66"/>
      <c r="O59" s="66"/>
      <c r="P59" s="127"/>
      <c r="Q59" s="127"/>
      <c r="R59" s="127"/>
      <c r="S59" s="127"/>
      <c r="T59" s="127"/>
      <c r="U59" s="127"/>
      <c r="V59" s="66"/>
      <c r="W59" s="66"/>
      <c r="X59" s="66"/>
      <c r="Y59" s="66"/>
      <c r="Z59" s="66"/>
      <c r="AA59" s="66"/>
      <c r="AB59" s="127"/>
      <c r="AC59" s="127"/>
      <c r="AD59" s="127"/>
      <c r="AE59" s="127"/>
      <c r="AF59" s="127"/>
      <c r="AG59" s="127"/>
      <c r="AH59" s="66"/>
      <c r="AI59" s="66"/>
      <c r="AJ59" s="66"/>
      <c r="AK59" s="66"/>
      <c r="AL59" s="66"/>
      <c r="AM59" s="66"/>
      <c r="AN59" s="127"/>
      <c r="AO59" s="127"/>
      <c r="AP59" s="127"/>
      <c r="AQ59" s="127"/>
      <c r="AR59" s="127"/>
      <c r="AS59" s="127"/>
      <c r="AT59" s="66"/>
      <c r="AU59" s="66"/>
      <c r="AV59" s="66"/>
      <c r="AW59" s="66"/>
      <c r="AX59" s="66"/>
      <c r="AY59" s="66"/>
      <c r="AZ59" s="127"/>
      <c r="BA59" s="127"/>
      <c r="BB59" s="127"/>
      <c r="BC59" s="127"/>
      <c r="BD59" s="140"/>
      <c r="BE59" s="140"/>
      <c r="BF59" s="123"/>
      <c r="BG59" s="123"/>
      <c r="BH59" s="123"/>
      <c r="BI59" s="123"/>
      <c r="BJ59" s="123"/>
      <c r="BK59" s="123"/>
      <c r="BL59" s="140"/>
      <c r="BM59" s="140"/>
      <c r="BN59" s="140"/>
      <c r="BO59" s="140"/>
      <c r="BP59" s="140"/>
      <c r="BQ59" s="140"/>
      <c r="BR59" s="123"/>
      <c r="BS59" s="123"/>
      <c r="BT59" s="123"/>
      <c r="BU59" s="123"/>
      <c r="BV59" s="123"/>
      <c r="BW59" s="123"/>
      <c r="BX59" s="140"/>
      <c r="BY59" s="140"/>
      <c r="BZ59" s="140"/>
      <c r="CA59" s="140"/>
      <c r="CB59" s="140"/>
      <c r="CC59" s="146"/>
      <c r="CD59" s="123"/>
      <c r="CE59" s="123"/>
      <c r="CF59" s="123"/>
      <c r="CG59" s="123"/>
      <c r="CH59" s="123"/>
      <c r="CI59" s="123"/>
      <c r="CJ59" s="140"/>
      <c r="CK59" s="140"/>
      <c r="CL59" s="140"/>
      <c r="CM59" s="140"/>
      <c r="CN59" s="140"/>
      <c r="CO59" s="140"/>
      <c r="CP59" s="123"/>
      <c r="CQ59" s="123"/>
      <c r="CR59" s="123"/>
      <c r="CS59" s="123"/>
      <c r="CT59" s="123"/>
      <c r="CU59" s="123"/>
      <c r="CV59" s="140"/>
      <c r="CW59" s="140"/>
      <c r="CX59" s="140"/>
      <c r="CY59" s="140"/>
      <c r="CZ59" s="140"/>
      <c r="DA59" s="140"/>
      <c r="DB59" s="123"/>
      <c r="DC59" s="123"/>
      <c r="DD59" s="123"/>
      <c r="DE59" s="123"/>
      <c r="DF59" s="123"/>
      <c r="DG59" s="123"/>
      <c r="DH59" s="140"/>
      <c r="DI59" s="140"/>
      <c r="DJ59" s="140"/>
      <c r="DK59" s="140"/>
      <c r="DL59" s="140"/>
      <c r="DM59" s="140"/>
      <c r="DN59" s="123"/>
      <c r="DO59" s="123"/>
      <c r="DP59" s="123"/>
      <c r="DQ59" s="123"/>
      <c r="DR59" s="123"/>
      <c r="DS59" s="123"/>
      <c r="DT59" s="140"/>
      <c r="DU59" s="140"/>
      <c r="DV59" s="140"/>
      <c r="DW59" s="140"/>
      <c r="DX59" s="140"/>
      <c r="DY59" s="140"/>
      <c r="DZ59" s="123"/>
      <c r="EA59" s="123"/>
      <c r="EB59" s="123"/>
      <c r="EC59" s="123"/>
      <c r="ED59" s="123"/>
      <c r="EE59" s="123"/>
      <c r="EF59" s="140"/>
      <c r="EG59" s="140"/>
      <c r="EH59" s="140"/>
      <c r="EI59" s="140"/>
      <c r="EJ59" s="140"/>
      <c r="EK59" s="140"/>
      <c r="EL59" s="123"/>
      <c r="EM59" s="123"/>
      <c r="EN59" s="123"/>
      <c r="EO59" s="123"/>
      <c r="EP59" s="123"/>
      <c r="EQ59" s="123"/>
      <c r="ER59" s="140"/>
      <c r="ES59" s="140"/>
      <c r="ET59" s="140"/>
      <c r="EU59" s="140"/>
      <c r="EV59" s="140"/>
      <c r="EW59" s="140"/>
      <c r="EX59" s="123"/>
      <c r="EY59" s="123"/>
      <c r="EZ59" s="123"/>
      <c r="FA59" s="123"/>
      <c r="FB59" s="123"/>
      <c r="FC59" s="123"/>
      <c r="FD59" s="140"/>
      <c r="FE59" s="140"/>
      <c r="FF59" s="140"/>
      <c r="FG59" s="140"/>
      <c r="FH59" s="140"/>
      <c r="FI59" s="140"/>
      <c r="FJ59" s="123"/>
      <c r="FK59" s="123"/>
      <c r="FL59" s="123"/>
      <c r="FM59" s="123"/>
      <c r="FN59" s="123"/>
      <c r="FO59" s="123"/>
      <c r="FP59" s="140"/>
      <c r="FQ59" s="140"/>
      <c r="FR59" s="140"/>
      <c r="FS59" s="140"/>
      <c r="FT59" s="140"/>
      <c r="FU59" s="140"/>
      <c r="FV59" s="123"/>
      <c r="FW59" s="123"/>
      <c r="FX59" s="123"/>
      <c r="FY59" s="123"/>
      <c r="FZ59" s="123"/>
      <c r="GA59" s="123"/>
      <c r="GB59" s="140"/>
      <c r="GC59" s="140"/>
      <c r="GD59" s="140"/>
      <c r="GE59" s="140"/>
      <c r="GF59" s="140"/>
      <c r="GG59" s="140"/>
      <c r="GH59" s="123"/>
      <c r="GI59" s="123"/>
      <c r="GJ59" s="123"/>
      <c r="GK59" s="123"/>
      <c r="GL59" s="123"/>
      <c r="GM59" s="123"/>
      <c r="GN59" s="140"/>
      <c r="GO59" s="140"/>
      <c r="GP59" s="140"/>
      <c r="GQ59" s="140"/>
      <c r="GR59" s="140"/>
      <c r="GS59" s="140"/>
      <c r="GT59" s="123"/>
      <c r="GU59" s="123"/>
      <c r="GV59" s="123"/>
      <c r="GW59" s="123"/>
      <c r="GX59" s="123"/>
      <c r="GY59" s="123"/>
      <c r="GZ59" s="140"/>
      <c r="HA59" s="140"/>
      <c r="HB59" s="140"/>
      <c r="HC59" s="140"/>
      <c r="HD59" s="140"/>
      <c r="HE59" s="140"/>
      <c r="HF59" s="123"/>
      <c r="HG59" s="123"/>
      <c r="HH59" s="123"/>
      <c r="HI59" s="123"/>
      <c r="HJ59" s="123"/>
      <c r="HK59" s="123"/>
      <c r="HL59" s="140"/>
      <c r="HM59" s="140"/>
      <c r="HN59" s="140"/>
      <c r="HO59" s="140"/>
      <c r="HP59" s="140"/>
      <c r="HQ59" s="140"/>
      <c r="HR59" s="123"/>
      <c r="HS59" s="123"/>
      <c r="HT59" s="123"/>
      <c r="HU59" s="123"/>
      <c r="HV59" s="123"/>
      <c r="HW59" s="123"/>
      <c r="HX59" s="140"/>
      <c r="HY59" s="140"/>
      <c r="HZ59" s="140"/>
      <c r="IA59" s="140"/>
      <c r="IB59" s="140"/>
      <c r="IC59" s="140"/>
      <c r="ID59" s="123"/>
      <c r="IE59" s="123"/>
      <c r="IF59" s="123"/>
      <c r="IG59" s="123"/>
      <c r="IH59" s="123"/>
      <c r="II59" s="123"/>
      <c r="IJ59" s="140"/>
      <c r="IK59" s="140"/>
      <c r="IL59" s="140"/>
      <c r="IM59" s="140"/>
      <c r="IN59" s="140"/>
      <c r="IO59" s="140"/>
      <c r="IP59" s="220"/>
      <c r="IQ59" s="123"/>
      <c r="IR59" s="123"/>
      <c r="IS59" s="123"/>
      <c r="IT59" s="123"/>
      <c r="IU59" s="123"/>
      <c r="IV59" s="60"/>
    </row>
    <row r="60" spans="1:256" ht="12.75" customHeight="1" hidden="1">
      <c r="A60" s="164"/>
      <c r="B60" s="73"/>
      <c r="C60" s="214">
        <f t="shared" si="20"/>
        <v>0</v>
      </c>
      <c r="D60" s="215">
        <f aca="true" t="shared" si="30" ref="D60:I60">J60+P60+V60+AB60+AH60+AN60+AT60+AZ60+BF60+BL60+BR60+BX60+CD60+CJ60+CP60+CV60+DB60+DH60+DN60+DT60+DZ60+EF60+EL60+ER60+EX60+FD60+FJ60+FP60+FV60+GB60+GH60+GN60+GT60+GZ60+HF60+HL60+HR60+HX60+ID60+IJ60+J126+P126+V126+AB126+AH126+AN126</f>
        <v>0</v>
      </c>
      <c r="E60" s="247">
        <f t="shared" si="30"/>
        <v>0</v>
      </c>
      <c r="F60" s="247">
        <f t="shared" si="30"/>
        <v>0</v>
      </c>
      <c r="G60" s="247">
        <f t="shared" si="30"/>
        <v>0</v>
      </c>
      <c r="H60" s="247">
        <f t="shared" si="30"/>
        <v>0</v>
      </c>
      <c r="I60" s="248">
        <f t="shared" si="30"/>
        <v>0</v>
      </c>
      <c r="J60" s="198"/>
      <c r="K60" s="66"/>
      <c r="L60" s="66"/>
      <c r="M60" s="66"/>
      <c r="N60" s="66"/>
      <c r="O60" s="66"/>
      <c r="P60" s="127"/>
      <c r="Q60" s="127"/>
      <c r="R60" s="127"/>
      <c r="S60" s="127"/>
      <c r="T60" s="127"/>
      <c r="U60" s="127"/>
      <c r="V60" s="66"/>
      <c r="W60" s="66"/>
      <c r="X60" s="66"/>
      <c r="Y60" s="66"/>
      <c r="Z60" s="66"/>
      <c r="AA60" s="66"/>
      <c r="AB60" s="127"/>
      <c r="AC60" s="127"/>
      <c r="AD60" s="127"/>
      <c r="AE60" s="127"/>
      <c r="AF60" s="127"/>
      <c r="AG60" s="127"/>
      <c r="AH60" s="66"/>
      <c r="AI60" s="66"/>
      <c r="AJ60" s="66"/>
      <c r="AK60" s="66"/>
      <c r="AL60" s="66"/>
      <c r="AM60" s="66"/>
      <c r="AN60" s="127"/>
      <c r="AO60" s="127"/>
      <c r="AP60" s="127"/>
      <c r="AQ60" s="127"/>
      <c r="AR60" s="127"/>
      <c r="AS60" s="127"/>
      <c r="AT60" s="66"/>
      <c r="AU60" s="66"/>
      <c r="AV60" s="66"/>
      <c r="AW60" s="66"/>
      <c r="AX60" s="66"/>
      <c r="AY60" s="66"/>
      <c r="AZ60" s="127"/>
      <c r="BA60" s="127"/>
      <c r="BB60" s="127"/>
      <c r="BC60" s="127"/>
      <c r="BD60" s="140"/>
      <c r="BE60" s="140"/>
      <c r="BF60" s="123"/>
      <c r="BG60" s="123"/>
      <c r="BH60" s="123"/>
      <c r="BI60" s="123"/>
      <c r="BJ60" s="123"/>
      <c r="BK60" s="123"/>
      <c r="BL60" s="140"/>
      <c r="BM60" s="140"/>
      <c r="BN60" s="140"/>
      <c r="BO60" s="140"/>
      <c r="BP60" s="140"/>
      <c r="BQ60" s="140"/>
      <c r="BR60" s="123"/>
      <c r="BS60" s="123"/>
      <c r="BT60" s="123"/>
      <c r="BU60" s="123"/>
      <c r="BV60" s="123"/>
      <c r="BW60" s="123"/>
      <c r="BX60" s="140"/>
      <c r="BY60" s="140"/>
      <c r="BZ60" s="140"/>
      <c r="CA60" s="140"/>
      <c r="CB60" s="140"/>
      <c r="CC60" s="146"/>
      <c r="CD60" s="123"/>
      <c r="CE60" s="123"/>
      <c r="CF60" s="123"/>
      <c r="CG60" s="123"/>
      <c r="CH60" s="123"/>
      <c r="CI60" s="123"/>
      <c r="CJ60" s="140"/>
      <c r="CK60" s="140"/>
      <c r="CL60" s="140"/>
      <c r="CM60" s="140"/>
      <c r="CN60" s="140"/>
      <c r="CO60" s="140"/>
      <c r="CP60" s="123"/>
      <c r="CQ60" s="123"/>
      <c r="CR60" s="123"/>
      <c r="CS60" s="123"/>
      <c r="CT60" s="123"/>
      <c r="CU60" s="123"/>
      <c r="CV60" s="140"/>
      <c r="CW60" s="140"/>
      <c r="CX60" s="140"/>
      <c r="CY60" s="140"/>
      <c r="CZ60" s="140"/>
      <c r="DA60" s="140"/>
      <c r="DB60" s="123"/>
      <c r="DC60" s="123"/>
      <c r="DD60" s="123"/>
      <c r="DE60" s="123"/>
      <c r="DF60" s="123"/>
      <c r="DG60" s="123"/>
      <c r="DH60" s="140"/>
      <c r="DI60" s="140"/>
      <c r="DJ60" s="140"/>
      <c r="DK60" s="140"/>
      <c r="DL60" s="140"/>
      <c r="DM60" s="140"/>
      <c r="DN60" s="123"/>
      <c r="DO60" s="123"/>
      <c r="DP60" s="123"/>
      <c r="DQ60" s="123"/>
      <c r="DR60" s="123"/>
      <c r="DS60" s="123"/>
      <c r="DT60" s="140"/>
      <c r="DU60" s="140"/>
      <c r="DV60" s="140"/>
      <c r="DW60" s="140"/>
      <c r="DX60" s="140"/>
      <c r="DY60" s="140"/>
      <c r="DZ60" s="123"/>
      <c r="EA60" s="123"/>
      <c r="EB60" s="123"/>
      <c r="EC60" s="123"/>
      <c r="ED60" s="123"/>
      <c r="EE60" s="123"/>
      <c r="EF60" s="140"/>
      <c r="EG60" s="140"/>
      <c r="EH60" s="140"/>
      <c r="EI60" s="140"/>
      <c r="EJ60" s="140"/>
      <c r="EK60" s="140"/>
      <c r="EL60" s="123"/>
      <c r="EM60" s="123"/>
      <c r="EN60" s="123"/>
      <c r="EO60" s="123"/>
      <c r="EP60" s="123"/>
      <c r="EQ60" s="123"/>
      <c r="ER60" s="140"/>
      <c r="ES60" s="140"/>
      <c r="ET60" s="140"/>
      <c r="EU60" s="140"/>
      <c r="EV60" s="140"/>
      <c r="EW60" s="140"/>
      <c r="EX60" s="123"/>
      <c r="EY60" s="123"/>
      <c r="EZ60" s="123"/>
      <c r="FA60" s="123"/>
      <c r="FB60" s="123"/>
      <c r="FC60" s="123"/>
      <c r="FD60" s="140"/>
      <c r="FE60" s="140"/>
      <c r="FF60" s="140"/>
      <c r="FG60" s="140"/>
      <c r="FH60" s="140"/>
      <c r="FI60" s="140"/>
      <c r="FJ60" s="123"/>
      <c r="FK60" s="123"/>
      <c r="FL60" s="123"/>
      <c r="FM60" s="123"/>
      <c r="FN60" s="123"/>
      <c r="FO60" s="123"/>
      <c r="FP60" s="140"/>
      <c r="FQ60" s="140"/>
      <c r="FR60" s="140"/>
      <c r="FS60" s="140"/>
      <c r="FT60" s="140"/>
      <c r="FU60" s="140"/>
      <c r="FV60" s="123"/>
      <c r="FW60" s="123"/>
      <c r="FX60" s="123"/>
      <c r="FY60" s="123"/>
      <c r="FZ60" s="123"/>
      <c r="GA60" s="123"/>
      <c r="GB60" s="140"/>
      <c r="GC60" s="140"/>
      <c r="GD60" s="140"/>
      <c r="GE60" s="140"/>
      <c r="GF60" s="140"/>
      <c r="GG60" s="140"/>
      <c r="GH60" s="123"/>
      <c r="GI60" s="123"/>
      <c r="GJ60" s="123"/>
      <c r="GK60" s="123"/>
      <c r="GL60" s="123"/>
      <c r="GM60" s="123"/>
      <c r="GN60" s="140"/>
      <c r="GO60" s="140"/>
      <c r="GP60" s="140"/>
      <c r="GQ60" s="140"/>
      <c r="GR60" s="140"/>
      <c r="GS60" s="140"/>
      <c r="GT60" s="123"/>
      <c r="GU60" s="123"/>
      <c r="GV60" s="123"/>
      <c r="GW60" s="123"/>
      <c r="GX60" s="123"/>
      <c r="GY60" s="123"/>
      <c r="GZ60" s="140"/>
      <c r="HA60" s="140"/>
      <c r="HB60" s="140"/>
      <c r="HC60" s="140"/>
      <c r="HD60" s="140"/>
      <c r="HE60" s="140"/>
      <c r="HF60" s="123"/>
      <c r="HG60" s="123"/>
      <c r="HH60" s="123"/>
      <c r="HI60" s="123"/>
      <c r="HJ60" s="123"/>
      <c r="HK60" s="123"/>
      <c r="HL60" s="140"/>
      <c r="HM60" s="140"/>
      <c r="HN60" s="140"/>
      <c r="HO60" s="140"/>
      <c r="HP60" s="140"/>
      <c r="HQ60" s="140"/>
      <c r="HR60" s="123"/>
      <c r="HS60" s="123"/>
      <c r="HT60" s="123"/>
      <c r="HU60" s="123"/>
      <c r="HV60" s="123"/>
      <c r="HW60" s="123"/>
      <c r="HX60" s="140"/>
      <c r="HY60" s="140"/>
      <c r="HZ60" s="140"/>
      <c r="IA60" s="140"/>
      <c r="IB60" s="140"/>
      <c r="IC60" s="140"/>
      <c r="ID60" s="123"/>
      <c r="IE60" s="123"/>
      <c r="IF60" s="123"/>
      <c r="IG60" s="123"/>
      <c r="IH60" s="123"/>
      <c r="II60" s="123"/>
      <c r="IJ60" s="140"/>
      <c r="IK60" s="140"/>
      <c r="IL60" s="140"/>
      <c r="IM60" s="140"/>
      <c r="IN60" s="140"/>
      <c r="IO60" s="140"/>
      <c r="IP60" s="220"/>
      <c r="IQ60" s="123"/>
      <c r="IR60" s="123"/>
      <c r="IS60" s="123"/>
      <c r="IT60" s="123"/>
      <c r="IU60" s="123"/>
      <c r="IV60" s="60"/>
    </row>
    <row r="61" spans="1:256" ht="12.75" customHeight="1" hidden="1">
      <c r="A61" s="164"/>
      <c r="B61" s="73"/>
      <c r="C61" s="214">
        <f t="shared" si="20"/>
        <v>0</v>
      </c>
      <c r="D61" s="215">
        <f aca="true" t="shared" si="31" ref="D61:I61">J61+P61+V61+AB61+AH61+AN61+AT61+AZ61+BF61+BL61+BR61+BX61+CD61+CJ61+CP61+CV61+DB61+DH61+DN61+DT61+DZ61+EF61+EL61+ER61+EX61+FD61+FJ61+FP61+FV61+GB61+GH61+GN61+GT61+GZ61+HF61+HL61+HR61+HX61+ID61+IJ61+J127+P127+V127+AB127+AH127+AN127</f>
        <v>0</v>
      </c>
      <c r="E61" s="247">
        <f t="shared" si="31"/>
        <v>0</v>
      </c>
      <c r="F61" s="247">
        <f t="shared" si="31"/>
        <v>0</v>
      </c>
      <c r="G61" s="247">
        <f t="shared" si="31"/>
        <v>0</v>
      </c>
      <c r="H61" s="247">
        <f t="shared" si="31"/>
        <v>0</v>
      </c>
      <c r="I61" s="248">
        <f t="shared" si="31"/>
        <v>0</v>
      </c>
      <c r="J61" s="198"/>
      <c r="K61" s="66"/>
      <c r="L61" s="66"/>
      <c r="M61" s="66"/>
      <c r="N61" s="66"/>
      <c r="O61" s="66"/>
      <c r="P61" s="127"/>
      <c r="Q61" s="127"/>
      <c r="R61" s="127"/>
      <c r="S61" s="127"/>
      <c r="T61" s="127"/>
      <c r="U61" s="127"/>
      <c r="V61" s="66"/>
      <c r="W61" s="66"/>
      <c r="X61" s="66"/>
      <c r="Y61" s="66"/>
      <c r="Z61" s="66"/>
      <c r="AA61" s="66"/>
      <c r="AB61" s="127"/>
      <c r="AC61" s="127"/>
      <c r="AD61" s="127"/>
      <c r="AE61" s="127"/>
      <c r="AF61" s="127"/>
      <c r="AG61" s="127"/>
      <c r="AH61" s="66"/>
      <c r="AI61" s="66"/>
      <c r="AJ61" s="66"/>
      <c r="AK61" s="66"/>
      <c r="AL61" s="66"/>
      <c r="AM61" s="66"/>
      <c r="AN61" s="127"/>
      <c r="AO61" s="127"/>
      <c r="AP61" s="127"/>
      <c r="AQ61" s="127"/>
      <c r="AR61" s="127"/>
      <c r="AS61" s="127"/>
      <c r="AT61" s="66"/>
      <c r="AU61" s="66"/>
      <c r="AV61" s="66"/>
      <c r="AW61" s="66"/>
      <c r="AX61" s="66"/>
      <c r="AY61" s="66"/>
      <c r="AZ61" s="127"/>
      <c r="BA61" s="127"/>
      <c r="BB61" s="127"/>
      <c r="BC61" s="127"/>
      <c r="BD61" s="140"/>
      <c r="BE61" s="140"/>
      <c r="BF61" s="123"/>
      <c r="BG61" s="123"/>
      <c r="BH61" s="123"/>
      <c r="BI61" s="123"/>
      <c r="BJ61" s="123"/>
      <c r="BK61" s="123"/>
      <c r="BL61" s="140"/>
      <c r="BM61" s="140"/>
      <c r="BN61" s="140"/>
      <c r="BO61" s="140"/>
      <c r="BP61" s="140"/>
      <c r="BQ61" s="140"/>
      <c r="BR61" s="123"/>
      <c r="BS61" s="123"/>
      <c r="BT61" s="123"/>
      <c r="BU61" s="123"/>
      <c r="BV61" s="123"/>
      <c r="BW61" s="123"/>
      <c r="BX61" s="140"/>
      <c r="BY61" s="140"/>
      <c r="BZ61" s="140"/>
      <c r="CA61" s="140"/>
      <c r="CB61" s="140"/>
      <c r="CC61" s="146"/>
      <c r="CD61" s="123"/>
      <c r="CE61" s="123"/>
      <c r="CF61" s="123"/>
      <c r="CG61" s="123"/>
      <c r="CH61" s="123"/>
      <c r="CI61" s="123"/>
      <c r="CJ61" s="140"/>
      <c r="CK61" s="140"/>
      <c r="CL61" s="140"/>
      <c r="CM61" s="140"/>
      <c r="CN61" s="140"/>
      <c r="CO61" s="140"/>
      <c r="CP61" s="123"/>
      <c r="CQ61" s="123"/>
      <c r="CR61" s="123"/>
      <c r="CS61" s="123"/>
      <c r="CT61" s="123"/>
      <c r="CU61" s="123"/>
      <c r="CV61" s="140"/>
      <c r="CW61" s="140"/>
      <c r="CX61" s="140"/>
      <c r="CY61" s="140"/>
      <c r="CZ61" s="140"/>
      <c r="DA61" s="140"/>
      <c r="DB61" s="123"/>
      <c r="DC61" s="123"/>
      <c r="DD61" s="123"/>
      <c r="DE61" s="123"/>
      <c r="DF61" s="123"/>
      <c r="DG61" s="123"/>
      <c r="DH61" s="140"/>
      <c r="DI61" s="140"/>
      <c r="DJ61" s="140"/>
      <c r="DK61" s="140"/>
      <c r="DL61" s="140"/>
      <c r="DM61" s="140"/>
      <c r="DN61" s="123"/>
      <c r="DO61" s="123"/>
      <c r="DP61" s="123"/>
      <c r="DQ61" s="123"/>
      <c r="DR61" s="123"/>
      <c r="DS61" s="123"/>
      <c r="DT61" s="140"/>
      <c r="DU61" s="140"/>
      <c r="DV61" s="140"/>
      <c r="DW61" s="140"/>
      <c r="DX61" s="140"/>
      <c r="DY61" s="140"/>
      <c r="DZ61" s="123"/>
      <c r="EA61" s="123"/>
      <c r="EB61" s="123"/>
      <c r="EC61" s="123"/>
      <c r="ED61" s="123"/>
      <c r="EE61" s="123"/>
      <c r="EF61" s="140"/>
      <c r="EG61" s="140"/>
      <c r="EH61" s="140"/>
      <c r="EI61" s="140"/>
      <c r="EJ61" s="140"/>
      <c r="EK61" s="140"/>
      <c r="EL61" s="123"/>
      <c r="EM61" s="123"/>
      <c r="EN61" s="123"/>
      <c r="EO61" s="123"/>
      <c r="EP61" s="123"/>
      <c r="EQ61" s="123"/>
      <c r="ER61" s="140"/>
      <c r="ES61" s="140"/>
      <c r="ET61" s="140"/>
      <c r="EU61" s="140"/>
      <c r="EV61" s="140"/>
      <c r="EW61" s="140"/>
      <c r="EX61" s="123"/>
      <c r="EY61" s="123"/>
      <c r="EZ61" s="123"/>
      <c r="FA61" s="123"/>
      <c r="FB61" s="123"/>
      <c r="FC61" s="123"/>
      <c r="FD61" s="140"/>
      <c r="FE61" s="140"/>
      <c r="FF61" s="140"/>
      <c r="FG61" s="140"/>
      <c r="FH61" s="140"/>
      <c r="FI61" s="140"/>
      <c r="FJ61" s="123"/>
      <c r="FK61" s="123"/>
      <c r="FL61" s="123"/>
      <c r="FM61" s="123"/>
      <c r="FN61" s="123"/>
      <c r="FO61" s="123"/>
      <c r="FP61" s="140"/>
      <c r="FQ61" s="140"/>
      <c r="FR61" s="140"/>
      <c r="FS61" s="140"/>
      <c r="FT61" s="140"/>
      <c r="FU61" s="140"/>
      <c r="FV61" s="123"/>
      <c r="FW61" s="123"/>
      <c r="FX61" s="123"/>
      <c r="FY61" s="123"/>
      <c r="FZ61" s="123"/>
      <c r="GA61" s="123"/>
      <c r="GB61" s="140"/>
      <c r="GC61" s="140"/>
      <c r="GD61" s="140"/>
      <c r="GE61" s="140"/>
      <c r="GF61" s="140"/>
      <c r="GG61" s="140"/>
      <c r="GH61" s="123"/>
      <c r="GI61" s="123"/>
      <c r="GJ61" s="123"/>
      <c r="GK61" s="123"/>
      <c r="GL61" s="123"/>
      <c r="GM61" s="123"/>
      <c r="GN61" s="140"/>
      <c r="GO61" s="140"/>
      <c r="GP61" s="140"/>
      <c r="GQ61" s="140"/>
      <c r="GR61" s="140"/>
      <c r="GS61" s="140"/>
      <c r="GT61" s="123"/>
      <c r="GU61" s="123"/>
      <c r="GV61" s="123"/>
      <c r="GW61" s="123"/>
      <c r="GX61" s="123"/>
      <c r="GY61" s="123"/>
      <c r="GZ61" s="140"/>
      <c r="HA61" s="140"/>
      <c r="HB61" s="140"/>
      <c r="HC61" s="140"/>
      <c r="HD61" s="140"/>
      <c r="HE61" s="140"/>
      <c r="HF61" s="123"/>
      <c r="HG61" s="123"/>
      <c r="HH61" s="123"/>
      <c r="HI61" s="123"/>
      <c r="HJ61" s="123"/>
      <c r="HK61" s="123"/>
      <c r="HL61" s="140"/>
      <c r="HM61" s="140"/>
      <c r="HN61" s="140"/>
      <c r="HO61" s="140"/>
      <c r="HP61" s="140"/>
      <c r="HQ61" s="140"/>
      <c r="HR61" s="123"/>
      <c r="HS61" s="123"/>
      <c r="HT61" s="123"/>
      <c r="HU61" s="123"/>
      <c r="HV61" s="123"/>
      <c r="HW61" s="123"/>
      <c r="HX61" s="140"/>
      <c r="HY61" s="140"/>
      <c r="HZ61" s="140"/>
      <c r="IA61" s="140"/>
      <c r="IB61" s="140"/>
      <c r="IC61" s="140"/>
      <c r="ID61" s="123"/>
      <c r="IE61" s="123"/>
      <c r="IF61" s="123"/>
      <c r="IG61" s="123"/>
      <c r="IH61" s="123"/>
      <c r="II61" s="123"/>
      <c r="IJ61" s="140"/>
      <c r="IK61" s="140"/>
      <c r="IL61" s="140"/>
      <c r="IM61" s="140"/>
      <c r="IN61" s="140"/>
      <c r="IO61" s="140"/>
      <c r="IP61" s="220"/>
      <c r="IQ61" s="123"/>
      <c r="IR61" s="123"/>
      <c r="IS61" s="123"/>
      <c r="IT61" s="123"/>
      <c r="IU61" s="123"/>
      <c r="IV61" s="60"/>
    </row>
    <row r="62" spans="1:256" ht="12.75" customHeight="1" hidden="1">
      <c r="A62" s="164"/>
      <c r="B62" s="73"/>
      <c r="C62" s="214">
        <f t="shared" si="20"/>
        <v>0</v>
      </c>
      <c r="D62" s="215">
        <f aca="true" t="shared" si="32" ref="D62:I62">J62+P62+V62+AB62+AH62+AN62+AT62+AZ62+BF62+BL62+BR62+BX62+CD62+CJ62+CP62+CV62+DB62+DH62+DN62+DT62+DZ62+EF62+EL62+ER62+EX62+FD62+FJ62+FP62+FV62+GB62+GH62+GN62+GT62+GZ62+HF62+HL62+HR62+HX62+ID62+IJ62+J128+P128+V128+AB128+AH128+AN128</f>
        <v>0</v>
      </c>
      <c r="E62" s="247">
        <f t="shared" si="32"/>
        <v>0</v>
      </c>
      <c r="F62" s="247">
        <f t="shared" si="32"/>
        <v>0</v>
      </c>
      <c r="G62" s="247">
        <f t="shared" si="32"/>
        <v>0</v>
      </c>
      <c r="H62" s="247">
        <f t="shared" si="32"/>
        <v>0</v>
      </c>
      <c r="I62" s="248">
        <f t="shared" si="32"/>
        <v>0</v>
      </c>
      <c r="J62" s="198"/>
      <c r="K62" s="66"/>
      <c r="L62" s="66"/>
      <c r="M62" s="66"/>
      <c r="N62" s="66"/>
      <c r="O62" s="66"/>
      <c r="P62" s="127"/>
      <c r="Q62" s="127"/>
      <c r="R62" s="127"/>
      <c r="S62" s="127"/>
      <c r="T62" s="127"/>
      <c r="U62" s="127"/>
      <c r="V62" s="66"/>
      <c r="W62" s="66"/>
      <c r="X62" s="66"/>
      <c r="Y62" s="66"/>
      <c r="Z62" s="66"/>
      <c r="AA62" s="66"/>
      <c r="AB62" s="127"/>
      <c r="AC62" s="127"/>
      <c r="AD62" s="127"/>
      <c r="AE62" s="127"/>
      <c r="AF62" s="127"/>
      <c r="AG62" s="127"/>
      <c r="AH62" s="66"/>
      <c r="AI62" s="66"/>
      <c r="AJ62" s="66"/>
      <c r="AK62" s="66"/>
      <c r="AL62" s="66"/>
      <c r="AM62" s="66"/>
      <c r="AN62" s="127"/>
      <c r="AO62" s="127"/>
      <c r="AP62" s="127"/>
      <c r="AQ62" s="127"/>
      <c r="AR62" s="127"/>
      <c r="AS62" s="127"/>
      <c r="AT62" s="66"/>
      <c r="AU62" s="66"/>
      <c r="AV62" s="66"/>
      <c r="AW62" s="66"/>
      <c r="AX62" s="66"/>
      <c r="AY62" s="66"/>
      <c r="AZ62" s="127"/>
      <c r="BA62" s="127"/>
      <c r="BB62" s="127"/>
      <c r="BC62" s="127"/>
      <c r="BD62" s="140"/>
      <c r="BE62" s="140"/>
      <c r="BF62" s="123"/>
      <c r="BG62" s="123"/>
      <c r="BH62" s="123"/>
      <c r="BI62" s="123"/>
      <c r="BJ62" s="123"/>
      <c r="BK62" s="123"/>
      <c r="BL62" s="140"/>
      <c r="BM62" s="140"/>
      <c r="BN62" s="140"/>
      <c r="BO62" s="140"/>
      <c r="BP62" s="140"/>
      <c r="BQ62" s="140"/>
      <c r="BR62" s="123"/>
      <c r="BS62" s="123"/>
      <c r="BT62" s="123"/>
      <c r="BU62" s="123"/>
      <c r="BV62" s="123"/>
      <c r="BW62" s="123"/>
      <c r="BX62" s="140"/>
      <c r="BY62" s="140"/>
      <c r="BZ62" s="140"/>
      <c r="CA62" s="140"/>
      <c r="CB62" s="140"/>
      <c r="CC62" s="146"/>
      <c r="CD62" s="123"/>
      <c r="CE62" s="123"/>
      <c r="CF62" s="123"/>
      <c r="CG62" s="123"/>
      <c r="CH62" s="123"/>
      <c r="CI62" s="123"/>
      <c r="CJ62" s="140"/>
      <c r="CK62" s="140"/>
      <c r="CL62" s="140"/>
      <c r="CM62" s="140"/>
      <c r="CN62" s="140"/>
      <c r="CO62" s="140"/>
      <c r="CP62" s="123"/>
      <c r="CQ62" s="123"/>
      <c r="CR62" s="123"/>
      <c r="CS62" s="123"/>
      <c r="CT62" s="123"/>
      <c r="CU62" s="123"/>
      <c r="CV62" s="140"/>
      <c r="CW62" s="140"/>
      <c r="CX62" s="140"/>
      <c r="CY62" s="140"/>
      <c r="CZ62" s="140"/>
      <c r="DA62" s="140"/>
      <c r="DB62" s="123"/>
      <c r="DC62" s="123"/>
      <c r="DD62" s="123"/>
      <c r="DE62" s="123"/>
      <c r="DF62" s="123"/>
      <c r="DG62" s="123"/>
      <c r="DH62" s="140"/>
      <c r="DI62" s="140"/>
      <c r="DJ62" s="140"/>
      <c r="DK62" s="140"/>
      <c r="DL62" s="140"/>
      <c r="DM62" s="140"/>
      <c r="DN62" s="123"/>
      <c r="DO62" s="123"/>
      <c r="DP62" s="123"/>
      <c r="DQ62" s="123"/>
      <c r="DR62" s="123"/>
      <c r="DS62" s="123"/>
      <c r="DT62" s="140"/>
      <c r="DU62" s="140"/>
      <c r="DV62" s="140"/>
      <c r="DW62" s="140"/>
      <c r="DX62" s="140"/>
      <c r="DY62" s="140"/>
      <c r="DZ62" s="123"/>
      <c r="EA62" s="123"/>
      <c r="EB62" s="123"/>
      <c r="EC62" s="123"/>
      <c r="ED62" s="123"/>
      <c r="EE62" s="123"/>
      <c r="EF62" s="140"/>
      <c r="EG62" s="140"/>
      <c r="EH62" s="140"/>
      <c r="EI62" s="140"/>
      <c r="EJ62" s="140"/>
      <c r="EK62" s="140"/>
      <c r="EL62" s="123"/>
      <c r="EM62" s="123"/>
      <c r="EN62" s="123"/>
      <c r="EO62" s="123"/>
      <c r="EP62" s="123"/>
      <c r="EQ62" s="123"/>
      <c r="ER62" s="140"/>
      <c r="ES62" s="140"/>
      <c r="ET62" s="140"/>
      <c r="EU62" s="140"/>
      <c r="EV62" s="140"/>
      <c r="EW62" s="140"/>
      <c r="EX62" s="123"/>
      <c r="EY62" s="123"/>
      <c r="EZ62" s="123"/>
      <c r="FA62" s="123"/>
      <c r="FB62" s="123"/>
      <c r="FC62" s="123"/>
      <c r="FD62" s="140"/>
      <c r="FE62" s="140"/>
      <c r="FF62" s="140"/>
      <c r="FG62" s="140"/>
      <c r="FH62" s="140"/>
      <c r="FI62" s="140"/>
      <c r="FJ62" s="123"/>
      <c r="FK62" s="123"/>
      <c r="FL62" s="123"/>
      <c r="FM62" s="123"/>
      <c r="FN62" s="123"/>
      <c r="FO62" s="123"/>
      <c r="FP62" s="140"/>
      <c r="FQ62" s="140"/>
      <c r="FR62" s="140"/>
      <c r="FS62" s="140"/>
      <c r="FT62" s="140"/>
      <c r="FU62" s="140"/>
      <c r="FV62" s="123"/>
      <c r="FW62" s="123"/>
      <c r="FX62" s="123"/>
      <c r="FY62" s="123"/>
      <c r="FZ62" s="123"/>
      <c r="GA62" s="123"/>
      <c r="GB62" s="140"/>
      <c r="GC62" s="140"/>
      <c r="GD62" s="140"/>
      <c r="GE62" s="140"/>
      <c r="GF62" s="140"/>
      <c r="GG62" s="140"/>
      <c r="GH62" s="123"/>
      <c r="GI62" s="123"/>
      <c r="GJ62" s="123"/>
      <c r="GK62" s="123"/>
      <c r="GL62" s="123"/>
      <c r="GM62" s="123"/>
      <c r="GN62" s="140"/>
      <c r="GO62" s="140"/>
      <c r="GP62" s="140"/>
      <c r="GQ62" s="140"/>
      <c r="GR62" s="140"/>
      <c r="GS62" s="140"/>
      <c r="GT62" s="123"/>
      <c r="GU62" s="123"/>
      <c r="GV62" s="123"/>
      <c r="GW62" s="123"/>
      <c r="GX62" s="123"/>
      <c r="GY62" s="123"/>
      <c r="GZ62" s="140"/>
      <c r="HA62" s="140"/>
      <c r="HB62" s="140"/>
      <c r="HC62" s="140"/>
      <c r="HD62" s="140"/>
      <c r="HE62" s="140"/>
      <c r="HF62" s="123"/>
      <c r="HG62" s="123"/>
      <c r="HH62" s="123"/>
      <c r="HI62" s="123"/>
      <c r="HJ62" s="123"/>
      <c r="HK62" s="123"/>
      <c r="HL62" s="140"/>
      <c r="HM62" s="140"/>
      <c r="HN62" s="140"/>
      <c r="HO62" s="140"/>
      <c r="HP62" s="140"/>
      <c r="HQ62" s="140"/>
      <c r="HR62" s="123"/>
      <c r="HS62" s="123"/>
      <c r="HT62" s="123"/>
      <c r="HU62" s="123"/>
      <c r="HV62" s="123"/>
      <c r="HW62" s="123"/>
      <c r="HX62" s="140"/>
      <c r="HY62" s="140"/>
      <c r="HZ62" s="140"/>
      <c r="IA62" s="140"/>
      <c r="IB62" s="140"/>
      <c r="IC62" s="140"/>
      <c r="ID62" s="123"/>
      <c r="IE62" s="123"/>
      <c r="IF62" s="123"/>
      <c r="IG62" s="123"/>
      <c r="IH62" s="123"/>
      <c r="II62" s="123"/>
      <c r="IJ62" s="140"/>
      <c r="IK62" s="140"/>
      <c r="IL62" s="140"/>
      <c r="IM62" s="140"/>
      <c r="IN62" s="140"/>
      <c r="IO62" s="140"/>
      <c r="IP62" s="220"/>
      <c r="IQ62" s="123"/>
      <c r="IR62" s="123"/>
      <c r="IS62" s="123"/>
      <c r="IT62" s="123"/>
      <c r="IU62" s="123"/>
      <c r="IV62" s="60"/>
    </row>
    <row r="63" spans="1:256" ht="12.75" customHeight="1" hidden="1">
      <c r="A63" s="164"/>
      <c r="B63" s="73"/>
      <c r="C63" s="214">
        <f t="shared" si="20"/>
        <v>0</v>
      </c>
      <c r="D63" s="215">
        <f aca="true" t="shared" si="33" ref="D63:I63">J63+P63+V63+AB63+AH63+AN63+AT63+AZ63+BF63+BL63+BR63+BX63+CD63+CJ63+CP63+CV63+DB63+DH63+DN63+DT63+DZ63+EF63+EL63+ER63+EX63+FD63+FJ63+FP63+FV63+GB63+GH63+GN63+GT63+GZ63+HF63+HL63+HR63+HX63+ID63+IJ63+J129+P129+V129+AB129+AH129+AN129</f>
        <v>0</v>
      </c>
      <c r="E63" s="247">
        <f t="shared" si="33"/>
        <v>0</v>
      </c>
      <c r="F63" s="247">
        <f t="shared" si="33"/>
        <v>0</v>
      </c>
      <c r="G63" s="247">
        <f t="shared" si="33"/>
        <v>0</v>
      </c>
      <c r="H63" s="247">
        <f t="shared" si="33"/>
        <v>0</v>
      </c>
      <c r="I63" s="248">
        <f t="shared" si="33"/>
        <v>0</v>
      </c>
      <c r="J63" s="198"/>
      <c r="K63" s="66"/>
      <c r="L63" s="66"/>
      <c r="M63" s="66"/>
      <c r="N63" s="66"/>
      <c r="O63" s="66"/>
      <c r="P63" s="127"/>
      <c r="Q63" s="127"/>
      <c r="R63" s="127"/>
      <c r="S63" s="127"/>
      <c r="T63" s="127"/>
      <c r="U63" s="127"/>
      <c r="V63" s="66"/>
      <c r="W63" s="66"/>
      <c r="X63" s="66"/>
      <c r="Y63" s="66"/>
      <c r="Z63" s="66"/>
      <c r="AA63" s="66"/>
      <c r="AB63" s="127"/>
      <c r="AC63" s="127"/>
      <c r="AD63" s="127"/>
      <c r="AE63" s="127"/>
      <c r="AF63" s="127"/>
      <c r="AG63" s="127"/>
      <c r="AH63" s="66"/>
      <c r="AI63" s="66"/>
      <c r="AJ63" s="66"/>
      <c r="AK63" s="66"/>
      <c r="AL63" s="66"/>
      <c r="AM63" s="66"/>
      <c r="AN63" s="127"/>
      <c r="AO63" s="127"/>
      <c r="AP63" s="127"/>
      <c r="AQ63" s="127"/>
      <c r="AR63" s="127"/>
      <c r="AS63" s="127"/>
      <c r="AT63" s="66"/>
      <c r="AU63" s="66"/>
      <c r="AV63" s="66"/>
      <c r="AW63" s="66"/>
      <c r="AX63" s="66"/>
      <c r="AY63" s="66"/>
      <c r="AZ63" s="127"/>
      <c r="BA63" s="127"/>
      <c r="BB63" s="127"/>
      <c r="BC63" s="127"/>
      <c r="BD63" s="140"/>
      <c r="BE63" s="140"/>
      <c r="BF63" s="123"/>
      <c r="BG63" s="123"/>
      <c r="BH63" s="123"/>
      <c r="BI63" s="123"/>
      <c r="BJ63" s="123"/>
      <c r="BK63" s="123"/>
      <c r="BL63" s="140"/>
      <c r="BM63" s="140"/>
      <c r="BN63" s="140"/>
      <c r="BO63" s="140"/>
      <c r="BP63" s="140"/>
      <c r="BQ63" s="140"/>
      <c r="BR63" s="123"/>
      <c r="BS63" s="123"/>
      <c r="BT63" s="123"/>
      <c r="BU63" s="123"/>
      <c r="BV63" s="123"/>
      <c r="BW63" s="123"/>
      <c r="BX63" s="140"/>
      <c r="BY63" s="140"/>
      <c r="BZ63" s="140"/>
      <c r="CA63" s="140"/>
      <c r="CB63" s="140"/>
      <c r="CC63" s="146"/>
      <c r="CD63" s="123"/>
      <c r="CE63" s="123"/>
      <c r="CF63" s="123"/>
      <c r="CG63" s="123"/>
      <c r="CH63" s="123"/>
      <c r="CI63" s="123"/>
      <c r="CJ63" s="140"/>
      <c r="CK63" s="140"/>
      <c r="CL63" s="140"/>
      <c r="CM63" s="140"/>
      <c r="CN63" s="140"/>
      <c r="CO63" s="140"/>
      <c r="CP63" s="123"/>
      <c r="CQ63" s="123"/>
      <c r="CR63" s="123"/>
      <c r="CS63" s="123"/>
      <c r="CT63" s="123"/>
      <c r="CU63" s="123"/>
      <c r="CV63" s="140"/>
      <c r="CW63" s="140"/>
      <c r="CX63" s="140"/>
      <c r="CY63" s="140"/>
      <c r="CZ63" s="140"/>
      <c r="DA63" s="140"/>
      <c r="DB63" s="123"/>
      <c r="DC63" s="123"/>
      <c r="DD63" s="123"/>
      <c r="DE63" s="123"/>
      <c r="DF63" s="123"/>
      <c r="DG63" s="123"/>
      <c r="DH63" s="140"/>
      <c r="DI63" s="140"/>
      <c r="DJ63" s="140"/>
      <c r="DK63" s="140"/>
      <c r="DL63" s="140"/>
      <c r="DM63" s="140"/>
      <c r="DN63" s="123"/>
      <c r="DO63" s="123"/>
      <c r="DP63" s="123"/>
      <c r="DQ63" s="123"/>
      <c r="DR63" s="123"/>
      <c r="DS63" s="123"/>
      <c r="DT63" s="140"/>
      <c r="DU63" s="140"/>
      <c r="DV63" s="140"/>
      <c r="DW63" s="140"/>
      <c r="DX63" s="140"/>
      <c r="DY63" s="140"/>
      <c r="DZ63" s="123"/>
      <c r="EA63" s="123"/>
      <c r="EB63" s="123"/>
      <c r="EC63" s="123"/>
      <c r="ED63" s="123"/>
      <c r="EE63" s="123"/>
      <c r="EF63" s="140"/>
      <c r="EG63" s="140"/>
      <c r="EH63" s="140"/>
      <c r="EI63" s="140"/>
      <c r="EJ63" s="140"/>
      <c r="EK63" s="140"/>
      <c r="EL63" s="123"/>
      <c r="EM63" s="123"/>
      <c r="EN63" s="123"/>
      <c r="EO63" s="123"/>
      <c r="EP63" s="123"/>
      <c r="EQ63" s="123"/>
      <c r="ER63" s="140"/>
      <c r="ES63" s="140"/>
      <c r="ET63" s="140"/>
      <c r="EU63" s="140"/>
      <c r="EV63" s="140"/>
      <c r="EW63" s="140"/>
      <c r="EX63" s="123"/>
      <c r="EY63" s="123"/>
      <c r="EZ63" s="123"/>
      <c r="FA63" s="123"/>
      <c r="FB63" s="123"/>
      <c r="FC63" s="123"/>
      <c r="FD63" s="140"/>
      <c r="FE63" s="140"/>
      <c r="FF63" s="140"/>
      <c r="FG63" s="140"/>
      <c r="FH63" s="140"/>
      <c r="FI63" s="140"/>
      <c r="FJ63" s="123"/>
      <c r="FK63" s="123"/>
      <c r="FL63" s="123"/>
      <c r="FM63" s="123"/>
      <c r="FN63" s="123"/>
      <c r="FO63" s="123"/>
      <c r="FP63" s="140"/>
      <c r="FQ63" s="140"/>
      <c r="FR63" s="140"/>
      <c r="FS63" s="140"/>
      <c r="FT63" s="140"/>
      <c r="FU63" s="140"/>
      <c r="FV63" s="123"/>
      <c r="FW63" s="123"/>
      <c r="FX63" s="123"/>
      <c r="FY63" s="123"/>
      <c r="FZ63" s="123"/>
      <c r="GA63" s="123"/>
      <c r="GB63" s="140"/>
      <c r="GC63" s="140"/>
      <c r="GD63" s="140"/>
      <c r="GE63" s="140"/>
      <c r="GF63" s="140"/>
      <c r="GG63" s="140"/>
      <c r="GH63" s="123"/>
      <c r="GI63" s="123"/>
      <c r="GJ63" s="123"/>
      <c r="GK63" s="123"/>
      <c r="GL63" s="123"/>
      <c r="GM63" s="123"/>
      <c r="GN63" s="140"/>
      <c r="GO63" s="140"/>
      <c r="GP63" s="140"/>
      <c r="GQ63" s="140"/>
      <c r="GR63" s="140"/>
      <c r="GS63" s="140"/>
      <c r="GT63" s="123"/>
      <c r="GU63" s="123"/>
      <c r="GV63" s="123"/>
      <c r="GW63" s="123"/>
      <c r="GX63" s="123"/>
      <c r="GY63" s="123"/>
      <c r="GZ63" s="140"/>
      <c r="HA63" s="140"/>
      <c r="HB63" s="140"/>
      <c r="HC63" s="140"/>
      <c r="HD63" s="140"/>
      <c r="HE63" s="140"/>
      <c r="HF63" s="123"/>
      <c r="HG63" s="123"/>
      <c r="HH63" s="123"/>
      <c r="HI63" s="123"/>
      <c r="HJ63" s="123"/>
      <c r="HK63" s="123"/>
      <c r="HL63" s="140"/>
      <c r="HM63" s="140"/>
      <c r="HN63" s="140"/>
      <c r="HO63" s="140"/>
      <c r="HP63" s="140"/>
      <c r="HQ63" s="140"/>
      <c r="HR63" s="123"/>
      <c r="HS63" s="123"/>
      <c r="HT63" s="123"/>
      <c r="HU63" s="123"/>
      <c r="HV63" s="123"/>
      <c r="HW63" s="123"/>
      <c r="HX63" s="140"/>
      <c r="HY63" s="140"/>
      <c r="HZ63" s="140"/>
      <c r="IA63" s="140"/>
      <c r="IB63" s="140"/>
      <c r="IC63" s="140"/>
      <c r="ID63" s="123"/>
      <c r="IE63" s="123"/>
      <c r="IF63" s="123"/>
      <c r="IG63" s="123"/>
      <c r="IH63" s="290"/>
      <c r="II63" s="291"/>
      <c r="IJ63" s="140"/>
      <c r="IK63" s="140"/>
      <c r="IL63" s="140"/>
      <c r="IM63" s="140"/>
      <c r="IN63" s="140"/>
      <c r="IO63" s="140"/>
      <c r="IP63" s="220"/>
      <c r="IQ63" s="123"/>
      <c r="IR63" s="123"/>
      <c r="IS63" s="123"/>
      <c r="IT63" s="123"/>
      <c r="IU63" s="123"/>
      <c r="IV63" s="60"/>
    </row>
    <row r="64" spans="1:256" ht="12.75" customHeight="1" hidden="1">
      <c r="A64" s="164"/>
      <c r="B64" s="73"/>
      <c r="C64" s="214">
        <f t="shared" si="20"/>
        <v>0</v>
      </c>
      <c r="D64" s="215">
        <f aca="true" t="shared" si="34" ref="D64:I64">J64+P64+V64+AB64+AH64+AN64+AT64+AZ64+BF64+BL64+BR64+BX64+CD64+CJ64+CP64+CV64+DB64+DH64+DN64+DT64+DZ64+EF64+EL64+ER64+EX64+FD64+FJ64+FP64+FV64+GB64+GH64+GN64+GT64+GZ64+HF64+HL64+HR64+HX64+ID64+IJ64+J130+P130+V130+AB130+AH130+AN130</f>
        <v>0</v>
      </c>
      <c r="E64" s="247">
        <f t="shared" si="34"/>
        <v>0</v>
      </c>
      <c r="F64" s="247">
        <f t="shared" si="34"/>
        <v>0</v>
      </c>
      <c r="G64" s="247">
        <f t="shared" si="34"/>
        <v>0</v>
      </c>
      <c r="H64" s="247">
        <f t="shared" si="34"/>
        <v>0</v>
      </c>
      <c r="I64" s="248">
        <f t="shared" si="34"/>
        <v>0</v>
      </c>
      <c r="J64" s="198"/>
      <c r="K64" s="66"/>
      <c r="L64" s="66"/>
      <c r="M64" s="66"/>
      <c r="N64" s="66"/>
      <c r="O64" s="66"/>
      <c r="P64" s="127"/>
      <c r="Q64" s="127"/>
      <c r="R64" s="127"/>
      <c r="S64" s="127"/>
      <c r="T64" s="127"/>
      <c r="U64" s="127"/>
      <c r="V64" s="66"/>
      <c r="W64" s="66"/>
      <c r="X64" s="66"/>
      <c r="Y64" s="66"/>
      <c r="Z64" s="66"/>
      <c r="AA64" s="66"/>
      <c r="AB64" s="127"/>
      <c r="AC64" s="127"/>
      <c r="AD64" s="127"/>
      <c r="AE64" s="127"/>
      <c r="AF64" s="127"/>
      <c r="AG64" s="127"/>
      <c r="AH64" s="66"/>
      <c r="AI64" s="66"/>
      <c r="AJ64" s="66"/>
      <c r="AK64" s="66"/>
      <c r="AL64" s="66"/>
      <c r="AM64" s="66"/>
      <c r="AN64" s="127"/>
      <c r="AO64" s="127"/>
      <c r="AP64" s="127"/>
      <c r="AQ64" s="127"/>
      <c r="AR64" s="127"/>
      <c r="AS64" s="127"/>
      <c r="AT64" s="66"/>
      <c r="AU64" s="66"/>
      <c r="AV64" s="66"/>
      <c r="AW64" s="66"/>
      <c r="AX64" s="66"/>
      <c r="AY64" s="66"/>
      <c r="AZ64" s="127"/>
      <c r="BA64" s="127"/>
      <c r="BB64" s="127"/>
      <c r="BC64" s="127"/>
      <c r="BD64" s="140"/>
      <c r="BE64" s="140"/>
      <c r="BF64" s="123"/>
      <c r="BG64" s="123"/>
      <c r="BH64" s="123"/>
      <c r="BI64" s="123"/>
      <c r="BJ64" s="123"/>
      <c r="BK64" s="123"/>
      <c r="BL64" s="140"/>
      <c r="BM64" s="140"/>
      <c r="BN64" s="140"/>
      <c r="BO64" s="140"/>
      <c r="BP64" s="140"/>
      <c r="BQ64" s="140"/>
      <c r="BR64" s="123"/>
      <c r="BS64" s="123"/>
      <c r="BT64" s="123"/>
      <c r="BU64" s="123"/>
      <c r="BV64" s="123"/>
      <c r="BW64" s="123"/>
      <c r="BX64" s="140"/>
      <c r="BY64" s="140"/>
      <c r="BZ64" s="140"/>
      <c r="CA64" s="140"/>
      <c r="CB64" s="140"/>
      <c r="CC64" s="146"/>
      <c r="CD64" s="123"/>
      <c r="CE64" s="123"/>
      <c r="CF64" s="123"/>
      <c r="CG64" s="123"/>
      <c r="CH64" s="123"/>
      <c r="CI64" s="123"/>
      <c r="CJ64" s="140"/>
      <c r="CK64" s="140"/>
      <c r="CL64" s="140"/>
      <c r="CM64" s="140"/>
      <c r="CN64" s="140"/>
      <c r="CO64" s="140"/>
      <c r="CP64" s="123"/>
      <c r="CQ64" s="123"/>
      <c r="CR64" s="123"/>
      <c r="CS64" s="123"/>
      <c r="CT64" s="123"/>
      <c r="CU64" s="123"/>
      <c r="CV64" s="140"/>
      <c r="CW64" s="140"/>
      <c r="CX64" s="140"/>
      <c r="CY64" s="140"/>
      <c r="CZ64" s="140"/>
      <c r="DA64" s="140"/>
      <c r="DB64" s="123"/>
      <c r="DC64" s="123"/>
      <c r="DD64" s="123"/>
      <c r="DE64" s="123"/>
      <c r="DF64" s="123"/>
      <c r="DG64" s="123"/>
      <c r="DH64" s="140"/>
      <c r="DI64" s="140"/>
      <c r="DJ64" s="140"/>
      <c r="DK64" s="140"/>
      <c r="DL64" s="140"/>
      <c r="DM64" s="140"/>
      <c r="DN64" s="123"/>
      <c r="DO64" s="123"/>
      <c r="DP64" s="123"/>
      <c r="DQ64" s="123"/>
      <c r="DR64" s="123"/>
      <c r="DS64" s="123"/>
      <c r="DT64" s="140"/>
      <c r="DU64" s="140"/>
      <c r="DV64" s="140"/>
      <c r="DW64" s="140"/>
      <c r="DX64" s="140"/>
      <c r="DY64" s="140"/>
      <c r="DZ64" s="123"/>
      <c r="EA64" s="123"/>
      <c r="EB64" s="123"/>
      <c r="EC64" s="123"/>
      <c r="ED64" s="123"/>
      <c r="EE64" s="123"/>
      <c r="EF64" s="140"/>
      <c r="EG64" s="140"/>
      <c r="EH64" s="140"/>
      <c r="EI64" s="140"/>
      <c r="EJ64" s="140"/>
      <c r="EK64" s="140"/>
      <c r="EL64" s="123"/>
      <c r="EM64" s="123"/>
      <c r="EN64" s="123"/>
      <c r="EO64" s="123"/>
      <c r="EP64" s="123"/>
      <c r="EQ64" s="123"/>
      <c r="ER64" s="140"/>
      <c r="ES64" s="140"/>
      <c r="ET64" s="140"/>
      <c r="EU64" s="140"/>
      <c r="EV64" s="140"/>
      <c r="EW64" s="140"/>
      <c r="EX64" s="123"/>
      <c r="EY64" s="123"/>
      <c r="EZ64" s="123"/>
      <c r="FA64" s="123"/>
      <c r="FB64" s="123"/>
      <c r="FC64" s="123"/>
      <c r="FD64" s="140"/>
      <c r="FE64" s="140"/>
      <c r="FF64" s="140"/>
      <c r="FG64" s="140"/>
      <c r="FH64" s="140"/>
      <c r="FI64" s="140"/>
      <c r="FJ64" s="123"/>
      <c r="FK64" s="123"/>
      <c r="FL64" s="123"/>
      <c r="FM64" s="123"/>
      <c r="FN64" s="123"/>
      <c r="FO64" s="123"/>
      <c r="FP64" s="140"/>
      <c r="FQ64" s="140"/>
      <c r="FR64" s="140"/>
      <c r="FS64" s="140"/>
      <c r="FT64" s="140"/>
      <c r="FU64" s="140"/>
      <c r="FV64" s="123"/>
      <c r="FW64" s="123"/>
      <c r="FX64" s="123"/>
      <c r="FY64" s="123"/>
      <c r="FZ64" s="123"/>
      <c r="GA64" s="123"/>
      <c r="GB64" s="140"/>
      <c r="GC64" s="140"/>
      <c r="GD64" s="140"/>
      <c r="GE64" s="140"/>
      <c r="GF64" s="140"/>
      <c r="GG64" s="140"/>
      <c r="GH64" s="123"/>
      <c r="GI64" s="123"/>
      <c r="GJ64" s="123"/>
      <c r="GK64" s="123"/>
      <c r="GL64" s="123"/>
      <c r="GM64" s="123"/>
      <c r="GN64" s="140"/>
      <c r="GO64" s="140"/>
      <c r="GP64" s="140"/>
      <c r="GQ64" s="140"/>
      <c r="GR64" s="140"/>
      <c r="GS64" s="140"/>
      <c r="GT64" s="123"/>
      <c r="GU64" s="123"/>
      <c r="GV64" s="123"/>
      <c r="GW64" s="123"/>
      <c r="GX64" s="123"/>
      <c r="GY64" s="123"/>
      <c r="GZ64" s="140"/>
      <c r="HA64" s="140"/>
      <c r="HB64" s="140"/>
      <c r="HC64" s="140"/>
      <c r="HD64" s="140"/>
      <c r="HE64" s="140"/>
      <c r="HF64" s="123"/>
      <c r="HG64" s="123"/>
      <c r="HH64" s="123"/>
      <c r="HI64" s="123"/>
      <c r="HJ64" s="123"/>
      <c r="HK64" s="123"/>
      <c r="HL64" s="140"/>
      <c r="HM64" s="140"/>
      <c r="HN64" s="140"/>
      <c r="HO64" s="140"/>
      <c r="HP64" s="140"/>
      <c r="HQ64" s="140"/>
      <c r="HR64" s="123"/>
      <c r="HS64" s="123"/>
      <c r="HT64" s="123"/>
      <c r="HU64" s="123"/>
      <c r="HV64" s="123"/>
      <c r="HW64" s="123"/>
      <c r="HX64" s="140"/>
      <c r="HY64" s="140"/>
      <c r="HZ64" s="140"/>
      <c r="IA64" s="140"/>
      <c r="IB64" s="140"/>
      <c r="IC64" s="140"/>
      <c r="ID64" s="123"/>
      <c r="IE64" s="123"/>
      <c r="IF64" s="123"/>
      <c r="IG64" s="123"/>
      <c r="IH64" s="290"/>
      <c r="II64" s="291"/>
      <c r="IJ64" s="140"/>
      <c r="IK64" s="140"/>
      <c r="IL64" s="140"/>
      <c r="IM64" s="140"/>
      <c r="IN64" s="140"/>
      <c r="IO64" s="140"/>
      <c r="IP64" s="220"/>
      <c r="IQ64" s="123"/>
      <c r="IR64" s="123"/>
      <c r="IS64" s="123"/>
      <c r="IT64" s="123"/>
      <c r="IU64" s="123"/>
      <c r="IV64" s="60"/>
    </row>
    <row r="65" spans="1:256" ht="12.75" customHeight="1" hidden="1">
      <c r="A65" s="164"/>
      <c r="B65" s="73"/>
      <c r="C65" s="214">
        <f t="shared" si="20"/>
        <v>0</v>
      </c>
      <c r="D65" s="215">
        <f aca="true" t="shared" si="35" ref="D65:I65">J65+P65+V65+AB65+AH65+AN65+AT65+AZ65+BF65+BL65+BR65+BX65+CD65+CJ65+CP65+CV65+DB65+DH65+DN65+DT65+DZ65+EF65+EL65+ER65+EX65+FD65+FJ65+FP65+FV65+GB65+GH65+GN65+GT65+GZ65+HF65+HL65+HR65+HX65+ID65+IJ65+J131+P131+V131+AB131+AH131+AN131</f>
        <v>0</v>
      </c>
      <c r="E65" s="247">
        <f t="shared" si="35"/>
        <v>0</v>
      </c>
      <c r="F65" s="247">
        <f t="shared" si="35"/>
        <v>0</v>
      </c>
      <c r="G65" s="247">
        <f t="shared" si="35"/>
        <v>0</v>
      </c>
      <c r="H65" s="247">
        <f t="shared" si="35"/>
        <v>0</v>
      </c>
      <c r="I65" s="248">
        <f t="shared" si="35"/>
        <v>0</v>
      </c>
      <c r="J65" s="198"/>
      <c r="K65" s="66"/>
      <c r="L65" s="66"/>
      <c r="M65" s="66"/>
      <c r="N65" s="66"/>
      <c r="O65" s="66"/>
      <c r="P65" s="127"/>
      <c r="Q65" s="127"/>
      <c r="R65" s="127"/>
      <c r="S65" s="127"/>
      <c r="T65" s="127"/>
      <c r="U65" s="127"/>
      <c r="V65" s="66"/>
      <c r="W65" s="66"/>
      <c r="X65" s="66"/>
      <c r="Y65" s="66"/>
      <c r="Z65" s="66"/>
      <c r="AA65" s="66"/>
      <c r="AB65" s="127"/>
      <c r="AC65" s="127"/>
      <c r="AD65" s="127"/>
      <c r="AE65" s="127"/>
      <c r="AF65" s="127"/>
      <c r="AG65" s="127"/>
      <c r="AH65" s="66"/>
      <c r="AI65" s="66"/>
      <c r="AJ65" s="66"/>
      <c r="AK65" s="66"/>
      <c r="AL65" s="66"/>
      <c r="AM65" s="66"/>
      <c r="AN65" s="127"/>
      <c r="AO65" s="127"/>
      <c r="AP65" s="127"/>
      <c r="AQ65" s="127"/>
      <c r="AR65" s="127"/>
      <c r="AS65" s="127"/>
      <c r="AT65" s="66"/>
      <c r="AU65" s="66"/>
      <c r="AV65" s="66"/>
      <c r="AW65" s="66"/>
      <c r="AX65" s="66"/>
      <c r="AY65" s="66"/>
      <c r="AZ65" s="127"/>
      <c r="BA65" s="127"/>
      <c r="BB65" s="127"/>
      <c r="BC65" s="127"/>
      <c r="BD65" s="140"/>
      <c r="BE65" s="140"/>
      <c r="BF65" s="123"/>
      <c r="BG65" s="123"/>
      <c r="BH65" s="123"/>
      <c r="BI65" s="123"/>
      <c r="BJ65" s="123"/>
      <c r="BK65" s="123"/>
      <c r="BL65" s="140"/>
      <c r="BM65" s="140"/>
      <c r="BN65" s="140"/>
      <c r="BO65" s="140"/>
      <c r="BP65" s="140"/>
      <c r="BQ65" s="140"/>
      <c r="BR65" s="123"/>
      <c r="BS65" s="123"/>
      <c r="BT65" s="123"/>
      <c r="BU65" s="123"/>
      <c r="BV65" s="123"/>
      <c r="BW65" s="123"/>
      <c r="BX65" s="140"/>
      <c r="BY65" s="140"/>
      <c r="BZ65" s="140"/>
      <c r="CA65" s="140"/>
      <c r="CB65" s="140"/>
      <c r="CC65" s="146"/>
      <c r="CD65" s="123"/>
      <c r="CE65" s="123"/>
      <c r="CF65" s="123"/>
      <c r="CG65" s="123"/>
      <c r="CH65" s="123"/>
      <c r="CI65" s="123"/>
      <c r="CJ65" s="140"/>
      <c r="CK65" s="140"/>
      <c r="CL65" s="140"/>
      <c r="CM65" s="140"/>
      <c r="CN65" s="140"/>
      <c r="CO65" s="140"/>
      <c r="CP65" s="123"/>
      <c r="CQ65" s="123"/>
      <c r="CR65" s="123"/>
      <c r="CS65" s="123"/>
      <c r="CT65" s="123"/>
      <c r="CU65" s="123"/>
      <c r="CV65" s="140"/>
      <c r="CW65" s="140"/>
      <c r="CX65" s="140"/>
      <c r="CY65" s="140"/>
      <c r="CZ65" s="140"/>
      <c r="DA65" s="140"/>
      <c r="DB65" s="123"/>
      <c r="DC65" s="123"/>
      <c r="DD65" s="123"/>
      <c r="DE65" s="123"/>
      <c r="DF65" s="123"/>
      <c r="DG65" s="123"/>
      <c r="DH65" s="140"/>
      <c r="DI65" s="140"/>
      <c r="DJ65" s="140"/>
      <c r="DK65" s="140"/>
      <c r="DL65" s="140"/>
      <c r="DM65" s="140"/>
      <c r="DN65" s="123"/>
      <c r="DO65" s="123"/>
      <c r="DP65" s="123"/>
      <c r="DQ65" s="123"/>
      <c r="DR65" s="123"/>
      <c r="DS65" s="123"/>
      <c r="DT65" s="140"/>
      <c r="DU65" s="140"/>
      <c r="DV65" s="140"/>
      <c r="DW65" s="140"/>
      <c r="DX65" s="140"/>
      <c r="DY65" s="140"/>
      <c r="DZ65" s="123"/>
      <c r="EA65" s="123"/>
      <c r="EB65" s="123"/>
      <c r="EC65" s="123"/>
      <c r="ED65" s="123"/>
      <c r="EE65" s="123"/>
      <c r="EF65" s="140"/>
      <c r="EG65" s="140"/>
      <c r="EH65" s="140"/>
      <c r="EI65" s="140"/>
      <c r="EJ65" s="140"/>
      <c r="EK65" s="140"/>
      <c r="EL65" s="123"/>
      <c r="EM65" s="123"/>
      <c r="EN65" s="123"/>
      <c r="EO65" s="123"/>
      <c r="EP65" s="123"/>
      <c r="EQ65" s="123"/>
      <c r="ER65" s="140"/>
      <c r="ES65" s="140"/>
      <c r="ET65" s="140"/>
      <c r="EU65" s="140"/>
      <c r="EV65" s="140"/>
      <c r="EW65" s="140"/>
      <c r="EX65" s="123"/>
      <c r="EY65" s="123"/>
      <c r="EZ65" s="123"/>
      <c r="FA65" s="123"/>
      <c r="FB65" s="123"/>
      <c r="FC65" s="123"/>
      <c r="FD65" s="140"/>
      <c r="FE65" s="140"/>
      <c r="FF65" s="140"/>
      <c r="FG65" s="140"/>
      <c r="FH65" s="140"/>
      <c r="FI65" s="140"/>
      <c r="FJ65" s="123"/>
      <c r="FK65" s="123"/>
      <c r="FL65" s="123"/>
      <c r="FM65" s="123"/>
      <c r="FN65" s="123"/>
      <c r="FO65" s="123"/>
      <c r="FP65" s="140"/>
      <c r="FQ65" s="140"/>
      <c r="FR65" s="140"/>
      <c r="FS65" s="140"/>
      <c r="FT65" s="140"/>
      <c r="FU65" s="140"/>
      <c r="FV65" s="123"/>
      <c r="FW65" s="123"/>
      <c r="FX65" s="123"/>
      <c r="FY65" s="123"/>
      <c r="FZ65" s="123"/>
      <c r="GA65" s="123"/>
      <c r="GB65" s="140"/>
      <c r="GC65" s="140"/>
      <c r="GD65" s="140"/>
      <c r="GE65" s="140"/>
      <c r="GF65" s="140"/>
      <c r="GG65" s="140"/>
      <c r="GH65" s="123"/>
      <c r="GI65" s="123"/>
      <c r="GJ65" s="123"/>
      <c r="GK65" s="123"/>
      <c r="GL65" s="123"/>
      <c r="GM65" s="123"/>
      <c r="GN65" s="140"/>
      <c r="GO65" s="140"/>
      <c r="GP65" s="140"/>
      <c r="GQ65" s="140"/>
      <c r="GR65" s="140"/>
      <c r="GS65" s="140"/>
      <c r="GT65" s="123"/>
      <c r="GU65" s="123"/>
      <c r="GV65" s="123"/>
      <c r="GW65" s="123"/>
      <c r="GX65" s="123"/>
      <c r="GY65" s="123"/>
      <c r="GZ65" s="140"/>
      <c r="HA65" s="140"/>
      <c r="HB65" s="140"/>
      <c r="HC65" s="140"/>
      <c r="HD65" s="140"/>
      <c r="HE65" s="140"/>
      <c r="HF65" s="123"/>
      <c r="HG65" s="123"/>
      <c r="HH65" s="123"/>
      <c r="HI65" s="123"/>
      <c r="HJ65" s="123"/>
      <c r="HK65" s="123"/>
      <c r="HL65" s="140"/>
      <c r="HM65" s="140"/>
      <c r="HN65" s="140"/>
      <c r="HO65" s="140"/>
      <c r="HP65" s="140"/>
      <c r="HQ65" s="140"/>
      <c r="HR65" s="123"/>
      <c r="HS65" s="123"/>
      <c r="HT65" s="123"/>
      <c r="HU65" s="123"/>
      <c r="HV65" s="123"/>
      <c r="HW65" s="123"/>
      <c r="HX65" s="140"/>
      <c r="HY65" s="140"/>
      <c r="HZ65" s="140"/>
      <c r="IA65" s="140"/>
      <c r="IB65" s="140"/>
      <c r="IC65" s="140"/>
      <c r="ID65" s="123"/>
      <c r="IE65" s="123"/>
      <c r="IF65" s="123"/>
      <c r="IG65" s="123"/>
      <c r="IH65" s="123"/>
      <c r="II65" s="123"/>
      <c r="IJ65" s="140"/>
      <c r="IK65" s="140"/>
      <c r="IL65" s="140"/>
      <c r="IM65" s="140"/>
      <c r="IN65" s="140"/>
      <c r="IO65" s="140"/>
      <c r="IP65" s="220"/>
      <c r="IQ65" s="123"/>
      <c r="IR65" s="123"/>
      <c r="IS65" s="123"/>
      <c r="IT65" s="123"/>
      <c r="IU65" s="123"/>
      <c r="IV65" s="60"/>
    </row>
    <row r="66" spans="1:256" ht="12.75" customHeight="1" hidden="1">
      <c r="A66" s="164"/>
      <c r="B66" s="73"/>
      <c r="C66" s="214">
        <f t="shared" si="20"/>
        <v>0</v>
      </c>
      <c r="D66" s="215">
        <f aca="true" t="shared" si="36" ref="D66:I66">J66+P66+V66+AB66+AH66+AN66+AT66+AZ66+BF66+BL66+BR66+BX66+CD66+CJ66+CP66+CV66+DB66+DH66+DN66+DT66+DZ66+EF66+EL66+ER66+EX66+FD66+FJ66+FP66+FV66+GB66+GH66+GN66+GT66+GZ66+HF66+HL66+HR66+HX66+ID66+IJ66+J132+P132+V132+AB132+AH132+AN132</f>
        <v>0</v>
      </c>
      <c r="E66" s="247">
        <f t="shared" si="36"/>
        <v>0</v>
      </c>
      <c r="F66" s="247">
        <f t="shared" si="36"/>
        <v>0</v>
      </c>
      <c r="G66" s="247">
        <f t="shared" si="36"/>
        <v>0</v>
      </c>
      <c r="H66" s="247">
        <f t="shared" si="36"/>
        <v>0</v>
      </c>
      <c r="I66" s="248">
        <f t="shared" si="36"/>
        <v>0</v>
      </c>
      <c r="J66" s="198"/>
      <c r="K66" s="66"/>
      <c r="L66" s="66"/>
      <c r="M66" s="66"/>
      <c r="N66" s="66"/>
      <c r="O66" s="66"/>
      <c r="P66" s="127"/>
      <c r="Q66" s="127"/>
      <c r="R66" s="127"/>
      <c r="S66" s="127"/>
      <c r="T66" s="127"/>
      <c r="U66" s="127"/>
      <c r="V66" s="66"/>
      <c r="W66" s="66"/>
      <c r="X66" s="66"/>
      <c r="Y66" s="66"/>
      <c r="Z66" s="66"/>
      <c r="AA66" s="66"/>
      <c r="AB66" s="127"/>
      <c r="AC66" s="127"/>
      <c r="AD66" s="127"/>
      <c r="AE66" s="127"/>
      <c r="AF66" s="127"/>
      <c r="AG66" s="127"/>
      <c r="AH66" s="66"/>
      <c r="AI66" s="66"/>
      <c r="AJ66" s="66"/>
      <c r="AK66" s="66"/>
      <c r="AL66" s="66"/>
      <c r="AM66" s="66"/>
      <c r="AN66" s="127"/>
      <c r="AO66" s="127"/>
      <c r="AP66" s="127"/>
      <c r="AQ66" s="127"/>
      <c r="AR66" s="127"/>
      <c r="AS66" s="127"/>
      <c r="AT66" s="66"/>
      <c r="AU66" s="66"/>
      <c r="AV66" s="66"/>
      <c r="AW66" s="66"/>
      <c r="AX66" s="66"/>
      <c r="AY66" s="66"/>
      <c r="AZ66" s="127"/>
      <c r="BA66" s="127"/>
      <c r="BB66" s="127"/>
      <c r="BC66" s="127"/>
      <c r="BD66" s="140"/>
      <c r="BE66" s="140"/>
      <c r="BF66" s="123"/>
      <c r="BG66" s="123"/>
      <c r="BH66" s="123"/>
      <c r="BI66" s="123"/>
      <c r="BJ66" s="123"/>
      <c r="BK66" s="123"/>
      <c r="BL66" s="140"/>
      <c r="BM66" s="140"/>
      <c r="BN66" s="140"/>
      <c r="BO66" s="140"/>
      <c r="BP66" s="140"/>
      <c r="BQ66" s="140"/>
      <c r="BR66" s="123"/>
      <c r="BS66" s="123"/>
      <c r="BT66" s="123"/>
      <c r="BU66" s="123"/>
      <c r="BV66" s="123"/>
      <c r="BW66" s="123"/>
      <c r="BX66" s="140"/>
      <c r="BY66" s="140"/>
      <c r="BZ66" s="140"/>
      <c r="CA66" s="140"/>
      <c r="CB66" s="140"/>
      <c r="CC66" s="146"/>
      <c r="CD66" s="123"/>
      <c r="CE66" s="123"/>
      <c r="CF66" s="123"/>
      <c r="CG66" s="123"/>
      <c r="CH66" s="123"/>
      <c r="CI66" s="7"/>
      <c r="CJ66" s="140"/>
      <c r="CK66" s="140"/>
      <c r="CL66" s="140"/>
      <c r="CM66" s="140"/>
      <c r="CN66" s="140"/>
      <c r="CO66" s="140"/>
      <c r="CP66" s="123"/>
      <c r="CQ66" s="123"/>
      <c r="CR66" s="123"/>
      <c r="CS66" s="123"/>
      <c r="CT66" s="123"/>
      <c r="CU66" s="123"/>
      <c r="CV66" s="140"/>
      <c r="CW66" s="140"/>
      <c r="CX66" s="140"/>
      <c r="CY66" s="140"/>
      <c r="CZ66" s="140"/>
      <c r="DA66" s="140"/>
      <c r="DB66" s="123"/>
      <c r="DC66" s="123"/>
      <c r="DD66" s="123"/>
      <c r="DE66" s="123"/>
      <c r="DF66" s="123"/>
      <c r="DG66" s="123"/>
      <c r="DH66" s="140"/>
      <c r="DI66" s="140"/>
      <c r="DJ66" s="140"/>
      <c r="DK66" s="140"/>
      <c r="DL66" s="140"/>
      <c r="DM66" s="140"/>
      <c r="DN66" s="123"/>
      <c r="DO66" s="123"/>
      <c r="DP66" s="123"/>
      <c r="DQ66" s="123"/>
      <c r="DR66" s="123"/>
      <c r="DS66" s="123"/>
      <c r="DT66" s="140"/>
      <c r="DU66" s="140"/>
      <c r="DV66" s="140"/>
      <c r="DW66" s="140"/>
      <c r="DX66" s="140"/>
      <c r="DY66" s="140"/>
      <c r="DZ66" s="123"/>
      <c r="EA66" s="123"/>
      <c r="EB66" s="123"/>
      <c r="EC66" s="123"/>
      <c r="ED66" s="123"/>
      <c r="EE66" s="123"/>
      <c r="EF66" s="140"/>
      <c r="EG66" s="140"/>
      <c r="EH66" s="140"/>
      <c r="EI66" s="140"/>
      <c r="EJ66" s="140"/>
      <c r="EK66" s="140"/>
      <c r="EL66" s="123"/>
      <c r="EM66" s="123"/>
      <c r="EN66" s="123"/>
      <c r="EO66" s="123"/>
      <c r="EP66" s="123"/>
      <c r="EQ66" s="123"/>
      <c r="ER66" s="140"/>
      <c r="ES66" s="140"/>
      <c r="ET66" s="140"/>
      <c r="EU66" s="140"/>
      <c r="EV66" s="140"/>
      <c r="EW66" s="140"/>
      <c r="EX66" s="123"/>
      <c r="EY66" s="123"/>
      <c r="EZ66" s="123"/>
      <c r="FA66" s="123"/>
      <c r="FB66" s="123"/>
      <c r="FC66" s="123"/>
      <c r="FD66" s="140"/>
      <c r="FE66" s="140"/>
      <c r="FF66" s="140"/>
      <c r="FG66" s="140"/>
      <c r="FH66" s="140"/>
      <c r="FI66" s="140"/>
      <c r="FJ66" s="123"/>
      <c r="FK66" s="123"/>
      <c r="FL66" s="123"/>
      <c r="FM66" s="123"/>
      <c r="FN66" s="123"/>
      <c r="FO66" s="123"/>
      <c r="FP66" s="140"/>
      <c r="FQ66" s="140"/>
      <c r="FR66" s="140"/>
      <c r="FS66" s="140"/>
      <c r="FT66" s="140"/>
      <c r="FU66" s="140"/>
      <c r="FV66" s="123"/>
      <c r="FW66" s="123"/>
      <c r="FX66" s="123"/>
      <c r="FY66" s="123"/>
      <c r="FZ66" s="123"/>
      <c r="GA66" s="123"/>
      <c r="GB66" s="140"/>
      <c r="GC66" s="140"/>
      <c r="GD66" s="140"/>
      <c r="GE66" s="140"/>
      <c r="GF66" s="140"/>
      <c r="GG66" s="140"/>
      <c r="GH66" s="123"/>
      <c r="GI66" s="123"/>
      <c r="GJ66" s="123"/>
      <c r="GK66" s="123"/>
      <c r="GL66" s="123"/>
      <c r="GM66" s="123"/>
      <c r="GN66" s="140"/>
      <c r="GO66" s="140"/>
      <c r="GP66" s="140"/>
      <c r="GQ66" s="140"/>
      <c r="GR66" s="140"/>
      <c r="GS66" s="140"/>
      <c r="GT66" s="123"/>
      <c r="GU66" s="123"/>
      <c r="GV66" s="123"/>
      <c r="GW66" s="123"/>
      <c r="GX66" s="123"/>
      <c r="GY66" s="123"/>
      <c r="GZ66" s="140"/>
      <c r="HA66" s="140"/>
      <c r="HB66" s="140"/>
      <c r="HC66" s="140"/>
      <c r="HD66" s="140"/>
      <c r="HE66" s="140"/>
      <c r="HF66" s="123"/>
      <c r="HG66" s="123"/>
      <c r="HH66" s="123"/>
      <c r="HI66" s="123"/>
      <c r="HJ66" s="123"/>
      <c r="HK66" s="123"/>
      <c r="HL66" s="140"/>
      <c r="HM66" s="140"/>
      <c r="HN66" s="140"/>
      <c r="HO66" s="140"/>
      <c r="HP66" s="140"/>
      <c r="HQ66" s="140"/>
      <c r="HR66" s="123"/>
      <c r="HS66" s="123"/>
      <c r="HT66" s="123"/>
      <c r="HU66" s="123"/>
      <c r="HV66" s="123"/>
      <c r="HW66" s="123"/>
      <c r="HX66" s="140"/>
      <c r="HY66" s="140"/>
      <c r="HZ66" s="140"/>
      <c r="IA66" s="140"/>
      <c r="IB66" s="140"/>
      <c r="IC66" s="140"/>
      <c r="ID66" s="123"/>
      <c r="IE66" s="123"/>
      <c r="IF66" s="123"/>
      <c r="IG66" s="123"/>
      <c r="IH66" s="123"/>
      <c r="II66" s="123"/>
      <c r="IJ66" s="140"/>
      <c r="IK66" s="140"/>
      <c r="IL66" s="140"/>
      <c r="IM66" s="140"/>
      <c r="IN66" s="140"/>
      <c r="IO66" s="140"/>
      <c r="IP66" s="220"/>
      <c r="IQ66" s="123"/>
      <c r="IR66" s="123"/>
      <c r="IS66" s="123"/>
      <c r="IT66" s="123"/>
      <c r="IU66" s="123"/>
      <c r="IV66" s="60"/>
    </row>
    <row r="67" spans="1:256" ht="12.75" customHeight="1" hidden="1">
      <c r="A67" s="180"/>
      <c r="B67" s="73"/>
      <c r="C67" s="214">
        <f t="shared" si="20"/>
        <v>0</v>
      </c>
      <c r="D67" s="215">
        <f aca="true" t="shared" si="37" ref="D67:I67">J67+P67+V67+AB67+AH67+AN67+AT67+AZ67+BF67+BL67+BR67+BX67+CD67+CJ67+CP67+CV67+DB67+DH67+DN67+DT67+DZ67+EF67+EL67+ER67+EX67+FD67+FJ67+FP67+FV67+GB67+GH67+GN67+GT67+GZ67+HF67+HL67+HR67+HX67+ID67+IJ67+J133+P133+V133+AB133+AH133+AN133</f>
        <v>0</v>
      </c>
      <c r="E67" s="247">
        <f t="shared" si="37"/>
        <v>0</v>
      </c>
      <c r="F67" s="247">
        <f t="shared" si="37"/>
        <v>0</v>
      </c>
      <c r="G67" s="247">
        <f t="shared" si="37"/>
        <v>0</v>
      </c>
      <c r="H67" s="247">
        <f t="shared" si="37"/>
        <v>0</v>
      </c>
      <c r="I67" s="248">
        <f t="shared" si="37"/>
        <v>0</v>
      </c>
      <c r="J67" s="198"/>
      <c r="K67" s="66"/>
      <c r="L67" s="66"/>
      <c r="M67" s="66"/>
      <c r="N67" s="66"/>
      <c r="O67" s="66"/>
      <c r="P67" s="127"/>
      <c r="Q67" s="127"/>
      <c r="R67" s="127"/>
      <c r="S67" s="127"/>
      <c r="T67" s="127"/>
      <c r="U67" s="127"/>
      <c r="V67" s="66"/>
      <c r="W67" s="66"/>
      <c r="X67" s="66"/>
      <c r="Y67" s="66"/>
      <c r="Z67" s="66"/>
      <c r="AA67" s="66"/>
      <c r="AB67" s="127"/>
      <c r="AC67" s="127"/>
      <c r="AD67" s="127"/>
      <c r="AE67" s="127"/>
      <c r="AF67" s="127"/>
      <c r="AG67" s="127"/>
      <c r="AH67" s="66"/>
      <c r="AI67" s="66"/>
      <c r="AJ67" s="66"/>
      <c r="AK67" s="66"/>
      <c r="AL67" s="66"/>
      <c r="AM67" s="66"/>
      <c r="AN67" s="127"/>
      <c r="AO67" s="127"/>
      <c r="AP67" s="127"/>
      <c r="AQ67" s="127"/>
      <c r="AR67" s="127"/>
      <c r="AS67" s="127"/>
      <c r="AT67" s="66"/>
      <c r="AU67" s="66"/>
      <c r="AV67" s="66"/>
      <c r="AW67" s="66"/>
      <c r="AX67" s="66"/>
      <c r="AY67" s="66"/>
      <c r="AZ67" s="127"/>
      <c r="BA67" s="127"/>
      <c r="BB67" s="127"/>
      <c r="BC67" s="127"/>
      <c r="BD67" s="140"/>
      <c r="BE67" s="141"/>
      <c r="BF67" s="7"/>
      <c r="BG67" s="7"/>
      <c r="BH67" s="7"/>
      <c r="BI67" s="7"/>
      <c r="BJ67" s="7"/>
      <c r="BK67" s="7"/>
      <c r="BL67" s="141"/>
      <c r="BM67" s="141"/>
      <c r="BN67" s="141"/>
      <c r="BO67" s="141"/>
      <c r="BP67" s="141"/>
      <c r="BQ67" s="141"/>
      <c r="BR67" s="7"/>
      <c r="BS67" s="7"/>
      <c r="BT67" s="7"/>
      <c r="BU67" s="7"/>
      <c r="BV67" s="7"/>
      <c r="BW67" s="7"/>
      <c r="BX67" s="141"/>
      <c r="BY67" s="141"/>
      <c r="BZ67" s="141"/>
      <c r="CA67" s="141"/>
      <c r="CB67" s="141"/>
      <c r="CC67" s="145"/>
      <c r="CD67" s="7"/>
      <c r="CE67" s="7"/>
      <c r="CF67" s="7"/>
      <c r="CG67" s="7"/>
      <c r="CH67" s="7"/>
      <c r="CI67" s="7"/>
      <c r="CJ67" s="141"/>
      <c r="CK67" s="141"/>
      <c r="CL67" s="141"/>
      <c r="CM67" s="141"/>
      <c r="CN67" s="141"/>
      <c r="CO67" s="141"/>
      <c r="CP67" s="7"/>
      <c r="CQ67" s="7"/>
      <c r="CR67" s="7"/>
      <c r="CS67" s="7"/>
      <c r="CT67" s="7"/>
      <c r="CU67" s="7"/>
      <c r="CV67" s="141"/>
      <c r="CW67" s="141"/>
      <c r="CX67" s="141"/>
      <c r="CY67" s="141"/>
      <c r="CZ67" s="141"/>
      <c r="DA67" s="141"/>
      <c r="DB67" s="7"/>
      <c r="DC67" s="7"/>
      <c r="DD67" s="7"/>
      <c r="DE67" s="7"/>
      <c r="DF67" s="7"/>
      <c r="DG67" s="7"/>
      <c r="DH67" s="141"/>
      <c r="DI67" s="141"/>
      <c r="DJ67" s="141"/>
      <c r="DK67" s="141"/>
      <c r="DL67" s="141"/>
      <c r="DM67" s="141"/>
      <c r="DN67" s="7"/>
      <c r="DO67" s="7"/>
      <c r="DP67" s="7"/>
      <c r="DQ67" s="7"/>
      <c r="DR67" s="7"/>
      <c r="DS67" s="7"/>
      <c r="DT67" s="141"/>
      <c r="DU67" s="141"/>
      <c r="DV67" s="141"/>
      <c r="DW67" s="141"/>
      <c r="DX67" s="141"/>
      <c r="DY67" s="141"/>
      <c r="DZ67" s="7"/>
      <c r="EA67" s="7"/>
      <c r="EB67" s="7"/>
      <c r="EC67" s="7"/>
      <c r="ED67" s="7"/>
      <c r="EE67" s="7"/>
      <c r="EF67" s="141"/>
      <c r="EG67" s="141"/>
      <c r="EH67" s="141"/>
      <c r="EI67" s="141"/>
      <c r="EJ67" s="141"/>
      <c r="EK67" s="141"/>
      <c r="EL67" s="7"/>
      <c r="EM67" s="7"/>
      <c r="EN67" s="7"/>
      <c r="EO67" s="7"/>
      <c r="EP67" s="7"/>
      <c r="EQ67" s="7"/>
      <c r="ER67" s="141"/>
      <c r="ES67" s="141"/>
      <c r="ET67" s="141"/>
      <c r="EU67" s="141"/>
      <c r="EV67" s="141"/>
      <c r="EW67" s="141"/>
      <c r="EX67" s="7"/>
      <c r="EY67" s="7"/>
      <c r="EZ67" s="7"/>
      <c r="FA67" s="7"/>
      <c r="FB67" s="7"/>
      <c r="FC67" s="7"/>
      <c r="FD67" s="141"/>
      <c r="FE67" s="141"/>
      <c r="FF67" s="141"/>
      <c r="FG67" s="141"/>
      <c r="FH67" s="141"/>
      <c r="FI67" s="141"/>
      <c r="FJ67" s="7"/>
      <c r="FK67" s="7"/>
      <c r="FL67" s="7"/>
      <c r="FM67" s="7"/>
      <c r="FN67" s="7"/>
      <c r="FO67" s="7"/>
      <c r="FP67" s="141"/>
      <c r="FQ67" s="141"/>
      <c r="FR67" s="141"/>
      <c r="FS67" s="141"/>
      <c r="FT67" s="141"/>
      <c r="FU67" s="141"/>
      <c r="FV67" s="7"/>
      <c r="FW67" s="7"/>
      <c r="FX67" s="7"/>
      <c r="FY67" s="7"/>
      <c r="FZ67" s="7"/>
      <c r="GA67" s="7"/>
      <c r="GB67" s="141"/>
      <c r="GC67" s="141"/>
      <c r="GD67" s="141"/>
      <c r="GE67" s="141"/>
      <c r="GF67" s="141"/>
      <c r="GG67" s="141"/>
      <c r="GH67" s="7"/>
      <c r="GI67" s="7"/>
      <c r="GJ67" s="7"/>
      <c r="GK67" s="7"/>
      <c r="GL67" s="7"/>
      <c r="GM67" s="7"/>
      <c r="GN67" s="141"/>
      <c r="GO67" s="141"/>
      <c r="GP67" s="141"/>
      <c r="GQ67" s="141"/>
      <c r="GR67" s="141"/>
      <c r="GS67" s="141"/>
      <c r="GT67" s="7"/>
      <c r="GU67" s="7"/>
      <c r="GV67" s="7"/>
      <c r="GW67" s="7"/>
      <c r="GX67" s="7"/>
      <c r="GY67" s="7"/>
      <c r="GZ67" s="141"/>
      <c r="HA67" s="141"/>
      <c r="HB67" s="141"/>
      <c r="HC67" s="141"/>
      <c r="HD67" s="141"/>
      <c r="HE67" s="141"/>
      <c r="HF67" s="7"/>
      <c r="HG67" s="7"/>
      <c r="HH67" s="7"/>
      <c r="HI67" s="7"/>
      <c r="HJ67" s="7"/>
      <c r="HK67" s="7"/>
      <c r="HL67" s="141"/>
      <c r="HM67" s="141"/>
      <c r="HN67" s="141"/>
      <c r="HO67" s="141"/>
      <c r="HP67" s="141"/>
      <c r="HQ67" s="141"/>
      <c r="HR67" s="7"/>
      <c r="HS67" s="7"/>
      <c r="HT67" s="7"/>
      <c r="HU67" s="7"/>
      <c r="HV67" s="7"/>
      <c r="HW67" s="7"/>
      <c r="HX67" s="141"/>
      <c r="HY67" s="141"/>
      <c r="HZ67" s="141"/>
      <c r="IA67" s="141"/>
      <c r="IB67" s="141"/>
      <c r="IC67" s="141"/>
      <c r="ID67" s="7"/>
      <c r="IE67" s="7"/>
      <c r="IF67" s="7"/>
      <c r="IG67" s="7"/>
      <c r="IH67" s="7"/>
      <c r="II67" s="7"/>
      <c r="IJ67" s="141"/>
      <c r="IK67" s="141"/>
      <c r="IL67" s="141"/>
      <c r="IM67" s="141"/>
      <c r="IN67" s="141"/>
      <c r="IO67" s="141"/>
      <c r="IP67" s="32"/>
      <c r="IQ67" s="7"/>
      <c r="IR67" s="7"/>
      <c r="IS67" s="7"/>
      <c r="IT67" s="7"/>
      <c r="IU67" s="7"/>
      <c r="IV67" s="60"/>
    </row>
    <row r="68" spans="1:256" ht="12.75" customHeight="1" hidden="1">
      <c r="A68" s="163"/>
      <c r="B68" s="73"/>
      <c r="C68" s="214">
        <f t="shared" si="20"/>
        <v>0</v>
      </c>
      <c r="D68" s="215">
        <f aca="true" t="shared" si="38" ref="D68:I68">J68+P68+V68+AB68+AH68+AN68+AT68+AZ68+BF68+BL68+BR68+BX68+CD68+CJ68+CP68+CV68+DB68+DH68+DN68+DT68+DZ68+EF68+EL68+ER68+EX68+FD68+FJ68+FP68+FV68+GB68+GH68+GN68+GT68+GZ68+HF68+HL68+HR68+HX68+ID68+IJ68+J134+P134+V134+AB134+AH134+AN134</f>
        <v>0</v>
      </c>
      <c r="E68" s="247">
        <f t="shared" si="38"/>
        <v>0</v>
      </c>
      <c r="F68" s="247">
        <f t="shared" si="38"/>
        <v>0</v>
      </c>
      <c r="G68" s="247">
        <f t="shared" si="38"/>
        <v>0</v>
      </c>
      <c r="H68" s="247">
        <f t="shared" si="38"/>
        <v>0</v>
      </c>
      <c r="I68" s="248">
        <f t="shared" si="38"/>
        <v>0</v>
      </c>
      <c r="J68" s="198"/>
      <c r="K68" s="66"/>
      <c r="L68" s="66"/>
      <c r="M68" s="66"/>
      <c r="N68" s="66"/>
      <c r="O68" s="66"/>
      <c r="P68" s="127"/>
      <c r="Q68" s="127"/>
      <c r="R68" s="127"/>
      <c r="S68" s="127"/>
      <c r="T68" s="127"/>
      <c r="U68" s="127"/>
      <c r="V68" s="66"/>
      <c r="W68" s="66"/>
      <c r="X68" s="66"/>
      <c r="Y68" s="66"/>
      <c r="Z68" s="66"/>
      <c r="AA68" s="66"/>
      <c r="AB68" s="127"/>
      <c r="AC68" s="127"/>
      <c r="AD68" s="127"/>
      <c r="AE68" s="127"/>
      <c r="AF68" s="127"/>
      <c r="AG68" s="127"/>
      <c r="AH68" s="66"/>
      <c r="AI68" s="66"/>
      <c r="AJ68" s="66"/>
      <c r="AK68" s="66"/>
      <c r="AL68" s="66"/>
      <c r="AM68" s="66"/>
      <c r="AN68" s="127"/>
      <c r="AO68" s="127"/>
      <c r="AP68" s="127"/>
      <c r="AQ68" s="127"/>
      <c r="AR68" s="127"/>
      <c r="AS68" s="127"/>
      <c r="AT68" s="66"/>
      <c r="AU68" s="66"/>
      <c r="AV68" s="66"/>
      <c r="AW68" s="66"/>
      <c r="AX68" s="66"/>
      <c r="AY68" s="66"/>
      <c r="AZ68" s="127"/>
      <c r="BA68" s="127"/>
      <c r="BB68" s="127"/>
      <c r="BC68" s="127"/>
      <c r="BD68" s="140"/>
      <c r="BE68" s="140"/>
      <c r="BF68" s="123"/>
      <c r="BG68" s="123"/>
      <c r="BH68" s="123"/>
      <c r="BI68" s="123"/>
      <c r="BJ68" s="123"/>
      <c r="BK68" s="123"/>
      <c r="BL68" s="140"/>
      <c r="BM68" s="140"/>
      <c r="BN68" s="140"/>
      <c r="BO68" s="140"/>
      <c r="BP68" s="140"/>
      <c r="BQ68" s="140"/>
      <c r="BR68" s="123"/>
      <c r="BS68" s="123"/>
      <c r="BT68" s="123"/>
      <c r="BU68" s="123"/>
      <c r="BV68" s="123"/>
      <c r="BW68" s="123"/>
      <c r="BX68" s="140"/>
      <c r="BY68" s="140"/>
      <c r="BZ68" s="140"/>
      <c r="CA68" s="140"/>
      <c r="CB68" s="140"/>
      <c r="CC68" s="146"/>
      <c r="CD68" s="123"/>
      <c r="CE68" s="123"/>
      <c r="CF68" s="123"/>
      <c r="CG68" s="123"/>
      <c r="CH68" s="123"/>
      <c r="CI68" s="123"/>
      <c r="CJ68" s="140"/>
      <c r="CK68" s="140"/>
      <c r="CL68" s="140"/>
      <c r="CM68" s="140"/>
      <c r="CN68" s="140"/>
      <c r="CO68" s="140"/>
      <c r="CP68" s="123"/>
      <c r="CQ68" s="123"/>
      <c r="CR68" s="123"/>
      <c r="CS68" s="123"/>
      <c r="CT68" s="123"/>
      <c r="CU68" s="123"/>
      <c r="CV68" s="140"/>
      <c r="CW68" s="140"/>
      <c r="CX68" s="140"/>
      <c r="CY68" s="140"/>
      <c r="CZ68" s="140"/>
      <c r="DA68" s="140"/>
      <c r="DB68" s="123"/>
      <c r="DC68" s="123"/>
      <c r="DD68" s="123"/>
      <c r="DE68" s="123"/>
      <c r="DF68" s="123"/>
      <c r="DG68" s="123"/>
      <c r="DH68" s="140"/>
      <c r="DI68" s="140"/>
      <c r="DJ68" s="140"/>
      <c r="DK68" s="140"/>
      <c r="DL68" s="140"/>
      <c r="DM68" s="140"/>
      <c r="DN68" s="123"/>
      <c r="DO68" s="123"/>
      <c r="DP68" s="123"/>
      <c r="DQ68" s="123"/>
      <c r="DR68" s="123"/>
      <c r="DS68" s="123"/>
      <c r="DT68" s="140"/>
      <c r="DU68" s="140"/>
      <c r="DV68" s="140"/>
      <c r="DW68" s="140"/>
      <c r="DX68" s="140"/>
      <c r="DY68" s="140"/>
      <c r="DZ68" s="123"/>
      <c r="EA68" s="123"/>
      <c r="EB68" s="123"/>
      <c r="EC68" s="123"/>
      <c r="ED68" s="123"/>
      <c r="EE68" s="123"/>
      <c r="EF68" s="140"/>
      <c r="EG68" s="140"/>
      <c r="EH68" s="140"/>
      <c r="EI68" s="140"/>
      <c r="EJ68" s="140"/>
      <c r="EK68" s="140"/>
      <c r="EL68" s="123"/>
      <c r="EM68" s="123"/>
      <c r="EN68" s="123"/>
      <c r="EO68" s="123"/>
      <c r="EP68" s="123"/>
      <c r="EQ68" s="123"/>
      <c r="ER68" s="140"/>
      <c r="ES68" s="140"/>
      <c r="ET68" s="140"/>
      <c r="EU68" s="140"/>
      <c r="EV68" s="140"/>
      <c r="EW68" s="140"/>
      <c r="EX68" s="123"/>
      <c r="EY68" s="123"/>
      <c r="EZ68" s="123"/>
      <c r="FA68" s="123"/>
      <c r="FB68" s="123"/>
      <c r="FC68" s="123"/>
      <c r="FD68" s="140"/>
      <c r="FE68" s="140"/>
      <c r="FF68" s="140"/>
      <c r="FG68" s="140"/>
      <c r="FH68" s="140"/>
      <c r="FI68" s="140"/>
      <c r="FJ68" s="123"/>
      <c r="FK68" s="123"/>
      <c r="FL68" s="123"/>
      <c r="FM68" s="123"/>
      <c r="FN68" s="123"/>
      <c r="FO68" s="123"/>
      <c r="FP68" s="140"/>
      <c r="FQ68" s="140"/>
      <c r="FR68" s="140"/>
      <c r="FS68" s="140"/>
      <c r="FT68" s="140"/>
      <c r="FU68" s="140"/>
      <c r="FV68" s="123"/>
      <c r="FW68" s="123"/>
      <c r="FX68" s="123"/>
      <c r="FY68" s="123"/>
      <c r="FZ68" s="123"/>
      <c r="GA68" s="123"/>
      <c r="GB68" s="140"/>
      <c r="GC68" s="140"/>
      <c r="GD68" s="140"/>
      <c r="GE68" s="140"/>
      <c r="GF68" s="140"/>
      <c r="GG68" s="140"/>
      <c r="GH68" s="123"/>
      <c r="GI68" s="123"/>
      <c r="GJ68" s="123"/>
      <c r="GK68" s="123"/>
      <c r="GL68" s="123"/>
      <c r="GM68" s="123"/>
      <c r="GN68" s="140"/>
      <c r="GO68" s="140"/>
      <c r="GP68" s="140"/>
      <c r="GQ68" s="140"/>
      <c r="GR68" s="140"/>
      <c r="GS68" s="140"/>
      <c r="GT68" s="123"/>
      <c r="GU68" s="123"/>
      <c r="GV68" s="123"/>
      <c r="GW68" s="123"/>
      <c r="GX68" s="123"/>
      <c r="GY68" s="123"/>
      <c r="GZ68" s="140"/>
      <c r="HA68" s="140"/>
      <c r="HB68" s="140"/>
      <c r="HC68" s="140"/>
      <c r="HD68" s="140"/>
      <c r="HE68" s="140"/>
      <c r="HF68" s="123"/>
      <c r="HG68" s="123"/>
      <c r="HH68" s="123"/>
      <c r="HI68" s="123"/>
      <c r="HJ68" s="123"/>
      <c r="HK68" s="123"/>
      <c r="HL68" s="140"/>
      <c r="HM68" s="140"/>
      <c r="HN68" s="140"/>
      <c r="HO68" s="140"/>
      <c r="HP68" s="140"/>
      <c r="HQ68" s="140"/>
      <c r="HR68" s="123"/>
      <c r="HS68" s="123"/>
      <c r="HT68" s="123"/>
      <c r="HU68" s="123"/>
      <c r="HV68" s="123"/>
      <c r="HW68" s="123"/>
      <c r="HX68" s="140"/>
      <c r="HY68" s="140"/>
      <c r="HZ68" s="140"/>
      <c r="IA68" s="140"/>
      <c r="IB68" s="140"/>
      <c r="IC68" s="140"/>
      <c r="ID68" s="123"/>
      <c r="IE68" s="123"/>
      <c r="IF68" s="123"/>
      <c r="IG68" s="123"/>
      <c r="IH68" s="123"/>
      <c r="II68" s="123"/>
      <c r="IJ68" s="140"/>
      <c r="IK68" s="140"/>
      <c r="IL68" s="140"/>
      <c r="IM68" s="140"/>
      <c r="IN68" s="140"/>
      <c r="IO68" s="140"/>
      <c r="IP68" s="220"/>
      <c r="IQ68" s="123"/>
      <c r="IR68" s="123"/>
      <c r="IS68" s="123"/>
      <c r="IT68" s="123"/>
      <c r="IU68" s="123"/>
      <c r="IV68" s="60"/>
    </row>
    <row r="69" spans="1:256" ht="13.5" customHeight="1" hidden="1" thickBot="1">
      <c r="A69" s="286"/>
      <c r="B69" s="98"/>
      <c r="C69" s="292">
        <f t="shared" si="20"/>
        <v>0</v>
      </c>
      <c r="D69" s="280">
        <f aca="true" t="shared" si="39" ref="D69:I69">J69+P69+V69+AB69+AH69+AN69+AT69+AZ69+BF69+BL69+BR69+BX69+CD69+CJ69+CP69+CV69+DB69+DH69+DN69+DT69+DZ69+EF69+EL69+ER69+EX69+FD69+FJ69+FP69+FV69+GB69+GH69+GN69+GT69+GZ69+HF69+HL69+HR69+HX69+ID69+IJ69+J135+P135+V135+AB135+AH135+AN135</f>
        <v>0</v>
      </c>
      <c r="E69" s="293">
        <f t="shared" si="39"/>
        <v>0</v>
      </c>
      <c r="F69" s="293">
        <f t="shared" si="39"/>
        <v>0</v>
      </c>
      <c r="G69" s="293">
        <f t="shared" si="39"/>
        <v>0</v>
      </c>
      <c r="H69" s="293">
        <f t="shared" si="39"/>
        <v>0</v>
      </c>
      <c r="I69" s="294">
        <f t="shared" si="39"/>
        <v>0</v>
      </c>
      <c r="J69" s="107"/>
      <c r="K69" s="99"/>
      <c r="L69" s="99"/>
      <c r="M69" s="99"/>
      <c r="N69" s="99"/>
      <c r="O69" s="99"/>
      <c r="P69" s="137"/>
      <c r="Q69" s="137"/>
      <c r="R69" s="137"/>
      <c r="S69" s="137"/>
      <c r="T69" s="137"/>
      <c r="U69" s="137"/>
      <c r="V69" s="99"/>
      <c r="W69" s="99"/>
      <c r="X69" s="99"/>
      <c r="Y69" s="99"/>
      <c r="Z69" s="99"/>
      <c r="AA69" s="99"/>
      <c r="AB69" s="137"/>
      <c r="AC69" s="137"/>
      <c r="AD69" s="137"/>
      <c r="AE69" s="137"/>
      <c r="AF69" s="137"/>
      <c r="AG69" s="137"/>
      <c r="AH69" s="99"/>
      <c r="AI69" s="99"/>
      <c r="AJ69" s="99"/>
      <c r="AK69" s="99"/>
      <c r="AL69" s="99"/>
      <c r="AM69" s="99"/>
      <c r="AN69" s="137"/>
      <c r="AO69" s="137"/>
      <c r="AP69" s="137"/>
      <c r="AQ69" s="137"/>
      <c r="AR69" s="137"/>
      <c r="AS69" s="137"/>
      <c r="AT69" s="99"/>
      <c r="AU69" s="99"/>
      <c r="AV69" s="99"/>
      <c r="AW69" s="99"/>
      <c r="AX69" s="99"/>
      <c r="AY69" s="99"/>
      <c r="AZ69" s="137"/>
      <c r="BA69" s="137"/>
      <c r="BB69" s="137"/>
      <c r="BC69" s="137"/>
      <c r="BD69" s="142"/>
      <c r="BE69" s="143"/>
      <c r="BF69" s="34"/>
      <c r="BG69" s="34"/>
      <c r="BH69" s="34"/>
      <c r="BI69" s="34"/>
      <c r="BJ69" s="34"/>
      <c r="BK69" s="34"/>
      <c r="BL69" s="143"/>
      <c r="BM69" s="143"/>
      <c r="BN69" s="143"/>
      <c r="BO69" s="143"/>
      <c r="BP69" s="143"/>
      <c r="BQ69" s="143"/>
      <c r="BR69" s="34"/>
      <c r="BS69" s="34"/>
      <c r="BT69" s="34"/>
      <c r="BU69" s="34"/>
      <c r="BV69" s="34"/>
      <c r="BW69" s="34"/>
      <c r="BX69" s="143"/>
      <c r="BY69" s="143"/>
      <c r="BZ69" s="143"/>
      <c r="CA69" s="143"/>
      <c r="CB69" s="143"/>
      <c r="CC69" s="147"/>
      <c r="CD69" s="34"/>
      <c r="CE69" s="34"/>
      <c r="CF69" s="34"/>
      <c r="CG69" s="34"/>
      <c r="CH69" s="34"/>
      <c r="CI69" s="34"/>
      <c r="CJ69" s="143"/>
      <c r="CK69" s="143"/>
      <c r="CL69" s="143"/>
      <c r="CM69" s="143"/>
      <c r="CN69" s="143"/>
      <c r="CO69" s="143"/>
      <c r="CP69" s="34"/>
      <c r="CQ69" s="34"/>
      <c r="CR69" s="34"/>
      <c r="CS69" s="34"/>
      <c r="CT69" s="34"/>
      <c r="CU69" s="34"/>
      <c r="CV69" s="143"/>
      <c r="CW69" s="143"/>
      <c r="CX69" s="143"/>
      <c r="CY69" s="143"/>
      <c r="CZ69" s="143"/>
      <c r="DA69" s="143"/>
      <c r="DB69" s="34"/>
      <c r="DC69" s="34"/>
      <c r="DD69" s="34"/>
      <c r="DE69" s="34"/>
      <c r="DF69" s="34"/>
      <c r="DG69" s="34"/>
      <c r="DH69" s="143"/>
      <c r="DI69" s="143"/>
      <c r="DJ69" s="143"/>
      <c r="DK69" s="143"/>
      <c r="DL69" s="143"/>
      <c r="DM69" s="143"/>
      <c r="DN69" s="34"/>
      <c r="DO69" s="34"/>
      <c r="DP69" s="34"/>
      <c r="DQ69" s="34"/>
      <c r="DR69" s="34"/>
      <c r="DS69" s="34"/>
      <c r="DT69" s="143"/>
      <c r="DU69" s="143"/>
      <c r="DV69" s="143"/>
      <c r="DW69" s="143"/>
      <c r="DX69" s="143"/>
      <c r="DY69" s="143"/>
      <c r="DZ69" s="34"/>
      <c r="EA69" s="34"/>
      <c r="EB69" s="34"/>
      <c r="EC69" s="34"/>
      <c r="ED69" s="34"/>
      <c r="EE69" s="34"/>
      <c r="EF69" s="143"/>
      <c r="EG69" s="143"/>
      <c r="EH69" s="143"/>
      <c r="EI69" s="143"/>
      <c r="EJ69" s="143"/>
      <c r="EK69" s="143"/>
      <c r="EL69" s="34"/>
      <c r="EM69" s="34"/>
      <c r="EN69" s="34"/>
      <c r="EO69" s="34"/>
      <c r="EP69" s="34"/>
      <c r="EQ69" s="34"/>
      <c r="ER69" s="143"/>
      <c r="ES69" s="143"/>
      <c r="ET69" s="143"/>
      <c r="EU69" s="143"/>
      <c r="EV69" s="143"/>
      <c r="EW69" s="143"/>
      <c r="EX69" s="34"/>
      <c r="EY69" s="34"/>
      <c r="EZ69" s="34"/>
      <c r="FA69" s="34"/>
      <c r="FB69" s="34"/>
      <c r="FC69" s="34"/>
      <c r="FD69" s="143"/>
      <c r="FE69" s="143"/>
      <c r="FF69" s="143"/>
      <c r="FG69" s="143"/>
      <c r="FH69" s="143"/>
      <c r="FI69" s="143"/>
      <c r="FJ69" s="34"/>
      <c r="FK69" s="34"/>
      <c r="FL69" s="34"/>
      <c r="FM69" s="34"/>
      <c r="FN69" s="34"/>
      <c r="FO69" s="34"/>
      <c r="FP69" s="143"/>
      <c r="FQ69" s="143"/>
      <c r="FR69" s="143"/>
      <c r="FS69" s="143"/>
      <c r="FT69" s="143"/>
      <c r="FU69" s="143"/>
      <c r="FV69" s="34"/>
      <c r="FW69" s="34"/>
      <c r="FX69" s="34"/>
      <c r="FY69" s="34"/>
      <c r="FZ69" s="34"/>
      <c r="GA69" s="34"/>
      <c r="GB69" s="143"/>
      <c r="GC69" s="143"/>
      <c r="GD69" s="143"/>
      <c r="GE69" s="143"/>
      <c r="GF69" s="143"/>
      <c r="GG69" s="143"/>
      <c r="GH69" s="34"/>
      <c r="GI69" s="34"/>
      <c r="GJ69" s="34"/>
      <c r="GK69" s="34"/>
      <c r="GL69" s="34"/>
      <c r="GM69" s="34"/>
      <c r="GN69" s="143"/>
      <c r="GO69" s="143"/>
      <c r="GP69" s="143"/>
      <c r="GQ69" s="143"/>
      <c r="GR69" s="143"/>
      <c r="GS69" s="143"/>
      <c r="GT69" s="34"/>
      <c r="GU69" s="34"/>
      <c r="GV69" s="34"/>
      <c r="GW69" s="34"/>
      <c r="GX69" s="34"/>
      <c r="GY69" s="34"/>
      <c r="GZ69" s="143"/>
      <c r="HA69" s="143"/>
      <c r="HB69" s="143"/>
      <c r="HC69" s="143"/>
      <c r="HD69" s="143"/>
      <c r="HE69" s="143"/>
      <c r="HF69" s="34"/>
      <c r="HG69" s="34"/>
      <c r="HH69" s="34"/>
      <c r="HI69" s="34"/>
      <c r="HJ69" s="34"/>
      <c r="HK69" s="34"/>
      <c r="HL69" s="143"/>
      <c r="HM69" s="143"/>
      <c r="HN69" s="143"/>
      <c r="HO69" s="143"/>
      <c r="HP69" s="143"/>
      <c r="HQ69" s="143"/>
      <c r="HR69" s="34"/>
      <c r="HS69" s="34"/>
      <c r="HT69" s="34"/>
      <c r="HU69" s="34"/>
      <c r="HV69" s="34"/>
      <c r="HW69" s="34"/>
      <c r="HX69" s="143"/>
      <c r="HY69" s="143"/>
      <c r="HZ69" s="143"/>
      <c r="IA69" s="143"/>
      <c r="IB69" s="143"/>
      <c r="IC69" s="143"/>
      <c r="ID69" s="34"/>
      <c r="IE69" s="34"/>
      <c r="IF69" s="34"/>
      <c r="IG69" s="34"/>
      <c r="IH69" s="34"/>
      <c r="II69" s="34"/>
      <c r="IJ69" s="143"/>
      <c r="IK69" s="143"/>
      <c r="IL69" s="143"/>
      <c r="IM69" s="143"/>
      <c r="IN69" s="143"/>
      <c r="IO69" s="143"/>
      <c r="IP69" s="221"/>
      <c r="IQ69" s="34"/>
      <c r="IR69" s="34"/>
      <c r="IS69" s="34"/>
      <c r="IT69" s="34"/>
      <c r="IU69" s="34"/>
      <c r="IV69" s="60"/>
    </row>
    <row r="70" spans="1:256" ht="13.5" thickTop="1">
      <c r="A70" s="287"/>
      <c r="B70" s="154"/>
      <c r="C70" s="135">
        <f>SUM(C8:C69)</f>
        <v>56</v>
      </c>
      <c r="J70" s="2">
        <f aca="true" t="shared" si="40" ref="J70:BU70">SUM(J8:J69)</f>
        <v>0</v>
      </c>
      <c r="K70" s="2">
        <f t="shared" si="40"/>
        <v>0</v>
      </c>
      <c r="L70" s="2">
        <f t="shared" si="40"/>
        <v>0</v>
      </c>
      <c r="M70" s="2">
        <f t="shared" si="40"/>
        <v>0</v>
      </c>
      <c r="N70" s="2">
        <f t="shared" si="40"/>
        <v>0</v>
      </c>
      <c r="O70" s="2">
        <f t="shared" si="40"/>
        <v>0</v>
      </c>
      <c r="P70" s="135">
        <f t="shared" si="40"/>
        <v>0</v>
      </c>
      <c r="Q70" s="135">
        <f t="shared" si="40"/>
        <v>0</v>
      </c>
      <c r="R70" s="135">
        <f t="shared" si="40"/>
        <v>0</v>
      </c>
      <c r="S70" s="135">
        <f t="shared" si="40"/>
        <v>0</v>
      </c>
      <c r="T70" s="135">
        <f t="shared" si="40"/>
        <v>0</v>
      </c>
      <c r="U70" s="135">
        <f t="shared" si="40"/>
        <v>1</v>
      </c>
      <c r="V70" s="2">
        <f t="shared" si="40"/>
        <v>0</v>
      </c>
      <c r="W70" s="2">
        <f t="shared" si="40"/>
        <v>2</v>
      </c>
      <c r="X70" s="2">
        <f t="shared" si="40"/>
        <v>0</v>
      </c>
      <c r="Y70" s="2">
        <f t="shared" si="40"/>
        <v>0</v>
      </c>
      <c r="Z70" s="2">
        <f t="shared" si="40"/>
        <v>0</v>
      </c>
      <c r="AA70" s="2">
        <f t="shared" si="40"/>
        <v>0</v>
      </c>
      <c r="AB70" s="135">
        <f t="shared" si="40"/>
        <v>0</v>
      </c>
      <c r="AC70" s="135">
        <f t="shared" si="40"/>
        <v>0</v>
      </c>
      <c r="AD70" s="135">
        <f t="shared" si="40"/>
        <v>0</v>
      </c>
      <c r="AE70" s="135">
        <f t="shared" si="40"/>
        <v>0</v>
      </c>
      <c r="AF70" s="135">
        <f t="shared" si="40"/>
        <v>0</v>
      </c>
      <c r="AG70" s="135">
        <f t="shared" si="40"/>
        <v>0</v>
      </c>
      <c r="AH70" s="2">
        <f t="shared" si="40"/>
        <v>0</v>
      </c>
      <c r="AI70" s="2">
        <f t="shared" si="40"/>
        <v>0</v>
      </c>
      <c r="AJ70" s="2">
        <f t="shared" si="40"/>
        <v>0</v>
      </c>
      <c r="AK70" s="2">
        <f t="shared" si="40"/>
        <v>0</v>
      </c>
      <c r="AL70" s="2">
        <f t="shared" si="40"/>
        <v>0</v>
      </c>
      <c r="AM70" s="2">
        <f t="shared" si="40"/>
        <v>0</v>
      </c>
      <c r="AN70" s="135">
        <f t="shared" si="40"/>
        <v>0</v>
      </c>
      <c r="AO70" s="135">
        <f t="shared" si="40"/>
        <v>0</v>
      </c>
      <c r="AP70" s="135">
        <f t="shared" si="40"/>
        <v>1</v>
      </c>
      <c r="AQ70" s="135">
        <f t="shared" si="40"/>
        <v>0</v>
      </c>
      <c r="AR70" s="135">
        <f t="shared" si="40"/>
        <v>0</v>
      </c>
      <c r="AS70" s="135">
        <f t="shared" si="40"/>
        <v>0</v>
      </c>
      <c r="AT70" s="2">
        <f t="shared" si="40"/>
        <v>0</v>
      </c>
      <c r="AU70" s="2">
        <f t="shared" si="40"/>
        <v>0</v>
      </c>
      <c r="AV70" s="2">
        <f t="shared" si="40"/>
        <v>0</v>
      </c>
      <c r="AW70" s="2">
        <f t="shared" si="40"/>
        <v>0</v>
      </c>
      <c r="AX70" s="2">
        <f t="shared" si="40"/>
        <v>0</v>
      </c>
      <c r="AY70" s="2">
        <f t="shared" si="40"/>
        <v>1</v>
      </c>
      <c r="AZ70" s="135">
        <f t="shared" si="40"/>
        <v>0</v>
      </c>
      <c r="BA70" s="135">
        <f t="shared" si="40"/>
        <v>2</v>
      </c>
      <c r="BB70" s="135">
        <f t="shared" si="40"/>
        <v>0</v>
      </c>
      <c r="BC70" s="135">
        <f t="shared" si="40"/>
        <v>0</v>
      </c>
      <c r="BD70" s="135">
        <f t="shared" si="40"/>
        <v>1</v>
      </c>
      <c r="BE70" s="135">
        <f t="shared" si="40"/>
        <v>0</v>
      </c>
      <c r="BF70" s="2">
        <f t="shared" si="40"/>
        <v>0</v>
      </c>
      <c r="BG70" s="2">
        <f t="shared" si="40"/>
        <v>0</v>
      </c>
      <c r="BH70" s="2">
        <f t="shared" si="40"/>
        <v>0</v>
      </c>
      <c r="BI70" s="2">
        <f t="shared" si="40"/>
        <v>0</v>
      </c>
      <c r="BJ70" s="2">
        <f t="shared" si="40"/>
        <v>0</v>
      </c>
      <c r="BK70" s="2">
        <f t="shared" si="40"/>
        <v>3</v>
      </c>
      <c r="BL70" s="135">
        <f t="shared" si="40"/>
        <v>0</v>
      </c>
      <c r="BM70" s="135">
        <f t="shared" si="40"/>
        <v>0</v>
      </c>
      <c r="BN70" s="135">
        <f t="shared" si="40"/>
        <v>0</v>
      </c>
      <c r="BO70" s="135">
        <f t="shared" si="40"/>
        <v>0</v>
      </c>
      <c r="BP70" s="135">
        <f t="shared" si="40"/>
        <v>0</v>
      </c>
      <c r="BQ70" s="135">
        <f t="shared" si="40"/>
        <v>1</v>
      </c>
      <c r="BR70" s="2">
        <f t="shared" si="40"/>
        <v>1</v>
      </c>
      <c r="BS70" s="2">
        <f t="shared" si="40"/>
        <v>2</v>
      </c>
      <c r="BT70" s="2">
        <f t="shared" si="40"/>
        <v>0</v>
      </c>
      <c r="BU70" s="2">
        <f t="shared" si="40"/>
        <v>0</v>
      </c>
      <c r="BV70" s="2">
        <f aca="true" t="shared" si="41" ref="BV70:EG70">SUM(BV8:BV69)</f>
        <v>0</v>
      </c>
      <c r="BW70" s="2">
        <f t="shared" si="41"/>
        <v>0</v>
      </c>
      <c r="BX70" s="135">
        <f t="shared" si="41"/>
        <v>1</v>
      </c>
      <c r="BY70" s="135">
        <f t="shared" si="41"/>
        <v>0</v>
      </c>
      <c r="BZ70" s="135">
        <f t="shared" si="41"/>
        <v>0</v>
      </c>
      <c r="CA70" s="135">
        <f t="shared" si="41"/>
        <v>0</v>
      </c>
      <c r="CB70" s="135">
        <f t="shared" si="41"/>
        <v>0</v>
      </c>
      <c r="CC70" s="135">
        <f t="shared" si="41"/>
        <v>0</v>
      </c>
      <c r="CD70" s="2">
        <f t="shared" si="41"/>
        <v>0</v>
      </c>
      <c r="CE70" s="2">
        <f t="shared" si="41"/>
        <v>0</v>
      </c>
      <c r="CF70" s="2">
        <f t="shared" si="41"/>
        <v>0</v>
      </c>
      <c r="CG70" s="2">
        <f t="shared" si="41"/>
        <v>0</v>
      </c>
      <c r="CH70" s="2">
        <f t="shared" si="41"/>
        <v>0</v>
      </c>
      <c r="CI70" s="2">
        <f t="shared" si="41"/>
        <v>1</v>
      </c>
      <c r="CJ70" s="135">
        <f t="shared" si="41"/>
        <v>0</v>
      </c>
      <c r="CK70" s="135">
        <f t="shared" si="41"/>
        <v>0</v>
      </c>
      <c r="CL70" s="135">
        <f t="shared" si="41"/>
        <v>0</v>
      </c>
      <c r="CM70" s="135">
        <f t="shared" si="41"/>
        <v>0</v>
      </c>
      <c r="CN70" s="135">
        <f t="shared" si="41"/>
        <v>0</v>
      </c>
      <c r="CO70" s="135">
        <f t="shared" si="41"/>
        <v>0</v>
      </c>
      <c r="CP70" s="2">
        <f t="shared" si="41"/>
        <v>0</v>
      </c>
      <c r="CQ70" s="2">
        <f t="shared" si="41"/>
        <v>0</v>
      </c>
      <c r="CR70" s="2">
        <f t="shared" si="41"/>
        <v>0</v>
      </c>
      <c r="CS70" s="2">
        <f t="shared" si="41"/>
        <v>0</v>
      </c>
      <c r="CT70" s="2">
        <f t="shared" si="41"/>
        <v>0</v>
      </c>
      <c r="CU70" s="2">
        <f t="shared" si="41"/>
        <v>5</v>
      </c>
      <c r="CV70" s="135">
        <f t="shared" si="41"/>
        <v>0</v>
      </c>
      <c r="CW70" s="135">
        <f t="shared" si="41"/>
        <v>0</v>
      </c>
      <c r="CX70" s="135">
        <f t="shared" si="41"/>
        <v>0</v>
      </c>
      <c r="CY70" s="135">
        <f t="shared" si="41"/>
        <v>0</v>
      </c>
      <c r="CZ70" s="135">
        <f t="shared" si="41"/>
        <v>0</v>
      </c>
      <c r="DA70" s="135">
        <f t="shared" si="41"/>
        <v>2</v>
      </c>
      <c r="DB70" s="2">
        <f t="shared" si="41"/>
        <v>0</v>
      </c>
      <c r="DC70" s="2">
        <f t="shared" si="41"/>
        <v>0</v>
      </c>
      <c r="DD70" s="2">
        <f t="shared" si="41"/>
        <v>0</v>
      </c>
      <c r="DE70" s="2">
        <f t="shared" si="41"/>
        <v>0</v>
      </c>
      <c r="DF70" s="2">
        <f t="shared" si="41"/>
        <v>0</v>
      </c>
      <c r="DG70" s="2">
        <f t="shared" si="41"/>
        <v>1</v>
      </c>
      <c r="DH70" s="135">
        <f t="shared" si="41"/>
        <v>0</v>
      </c>
      <c r="DI70" s="135">
        <f t="shared" si="41"/>
        <v>0</v>
      </c>
      <c r="DJ70" s="135">
        <f t="shared" si="41"/>
        <v>0</v>
      </c>
      <c r="DK70" s="135">
        <f t="shared" si="41"/>
        <v>1</v>
      </c>
      <c r="DL70" s="135">
        <f t="shared" si="41"/>
        <v>0</v>
      </c>
      <c r="DM70" s="135">
        <f t="shared" si="41"/>
        <v>0</v>
      </c>
      <c r="DN70" s="2">
        <f t="shared" si="41"/>
        <v>0</v>
      </c>
      <c r="DO70" s="2">
        <f t="shared" si="41"/>
        <v>0</v>
      </c>
      <c r="DP70" s="2">
        <f t="shared" si="41"/>
        <v>0</v>
      </c>
      <c r="DQ70" s="2">
        <f t="shared" si="41"/>
        <v>0</v>
      </c>
      <c r="DR70" s="2">
        <f t="shared" si="41"/>
        <v>0</v>
      </c>
      <c r="DS70" s="2">
        <f t="shared" si="41"/>
        <v>0</v>
      </c>
      <c r="DT70" s="135">
        <f t="shared" si="41"/>
        <v>1</v>
      </c>
      <c r="DU70" s="135">
        <f t="shared" si="41"/>
        <v>0</v>
      </c>
      <c r="DV70" s="135">
        <f t="shared" si="41"/>
        <v>0</v>
      </c>
      <c r="DW70" s="135">
        <f t="shared" si="41"/>
        <v>0</v>
      </c>
      <c r="DX70" s="135">
        <f t="shared" si="41"/>
        <v>0</v>
      </c>
      <c r="DY70" s="135">
        <f t="shared" si="41"/>
        <v>0</v>
      </c>
      <c r="DZ70" s="2">
        <f t="shared" si="41"/>
        <v>0</v>
      </c>
      <c r="EA70" s="2">
        <f t="shared" si="41"/>
        <v>0</v>
      </c>
      <c r="EB70" s="2">
        <f t="shared" si="41"/>
        <v>0</v>
      </c>
      <c r="EC70" s="2">
        <f t="shared" si="41"/>
        <v>0</v>
      </c>
      <c r="ED70" s="2">
        <f t="shared" si="41"/>
        <v>0</v>
      </c>
      <c r="EE70" s="2">
        <f t="shared" si="41"/>
        <v>0</v>
      </c>
      <c r="EF70" s="135">
        <f t="shared" si="41"/>
        <v>0</v>
      </c>
      <c r="EG70" s="135">
        <f t="shared" si="41"/>
        <v>1</v>
      </c>
      <c r="EH70" s="135">
        <f aca="true" t="shared" si="42" ref="EH70:GS70">SUM(EH8:EH69)</f>
        <v>1</v>
      </c>
      <c r="EI70" s="135">
        <f t="shared" si="42"/>
        <v>0</v>
      </c>
      <c r="EJ70" s="135">
        <f t="shared" si="42"/>
        <v>0</v>
      </c>
      <c r="EK70" s="135">
        <f t="shared" si="42"/>
        <v>0</v>
      </c>
      <c r="EL70" s="2">
        <f t="shared" si="42"/>
        <v>0</v>
      </c>
      <c r="EM70" s="2">
        <f t="shared" si="42"/>
        <v>0</v>
      </c>
      <c r="EN70" s="2">
        <f t="shared" si="42"/>
        <v>0</v>
      </c>
      <c r="EO70" s="2">
        <f t="shared" si="42"/>
        <v>0</v>
      </c>
      <c r="EP70" s="2">
        <f t="shared" si="42"/>
        <v>0</v>
      </c>
      <c r="EQ70" s="2">
        <f t="shared" si="42"/>
        <v>1</v>
      </c>
      <c r="ER70" s="135">
        <f t="shared" si="42"/>
        <v>0</v>
      </c>
      <c r="ES70" s="135">
        <f t="shared" si="42"/>
        <v>0</v>
      </c>
      <c r="ET70" s="135">
        <f t="shared" si="42"/>
        <v>0</v>
      </c>
      <c r="EU70" s="135">
        <f t="shared" si="42"/>
        <v>0</v>
      </c>
      <c r="EV70" s="135">
        <f t="shared" si="42"/>
        <v>0</v>
      </c>
      <c r="EW70" s="135">
        <f t="shared" si="42"/>
        <v>0</v>
      </c>
      <c r="EX70" s="2">
        <f t="shared" si="42"/>
        <v>0</v>
      </c>
      <c r="EY70" s="2">
        <f t="shared" si="42"/>
        <v>2</v>
      </c>
      <c r="EZ70" s="2">
        <f t="shared" si="42"/>
        <v>0</v>
      </c>
      <c r="FA70" s="2">
        <f t="shared" si="42"/>
        <v>0</v>
      </c>
      <c r="FB70" s="2">
        <f t="shared" si="42"/>
        <v>0</v>
      </c>
      <c r="FC70" s="2">
        <f t="shared" si="42"/>
        <v>1</v>
      </c>
      <c r="FD70" s="135">
        <f t="shared" si="42"/>
        <v>0</v>
      </c>
      <c r="FE70" s="135">
        <f t="shared" si="42"/>
        <v>0</v>
      </c>
      <c r="FF70" s="135">
        <f t="shared" si="42"/>
        <v>1</v>
      </c>
      <c r="FG70" s="135">
        <f t="shared" si="42"/>
        <v>0</v>
      </c>
      <c r="FH70" s="135">
        <f t="shared" si="42"/>
        <v>0</v>
      </c>
      <c r="FI70" s="135">
        <f t="shared" si="42"/>
        <v>0</v>
      </c>
      <c r="FJ70" s="2">
        <f t="shared" si="42"/>
        <v>0</v>
      </c>
      <c r="FK70" s="2">
        <f t="shared" si="42"/>
        <v>0</v>
      </c>
      <c r="FL70" s="2">
        <f t="shared" si="42"/>
        <v>0</v>
      </c>
      <c r="FM70" s="2">
        <f t="shared" si="42"/>
        <v>0</v>
      </c>
      <c r="FN70" s="2">
        <f t="shared" si="42"/>
        <v>0</v>
      </c>
      <c r="FO70" s="2">
        <f t="shared" si="42"/>
        <v>0</v>
      </c>
      <c r="FP70" s="135">
        <f t="shared" si="42"/>
        <v>0</v>
      </c>
      <c r="FQ70" s="135">
        <f t="shared" si="42"/>
        <v>0</v>
      </c>
      <c r="FR70" s="135">
        <f t="shared" si="42"/>
        <v>0</v>
      </c>
      <c r="FS70" s="135">
        <f t="shared" si="42"/>
        <v>0</v>
      </c>
      <c r="FT70" s="135">
        <f t="shared" si="42"/>
        <v>0</v>
      </c>
      <c r="FU70" s="135">
        <f t="shared" si="42"/>
        <v>1</v>
      </c>
      <c r="FV70" s="2">
        <f t="shared" si="42"/>
        <v>0</v>
      </c>
      <c r="FW70" s="2">
        <f t="shared" si="42"/>
        <v>0</v>
      </c>
      <c r="FX70" s="2">
        <f t="shared" si="42"/>
        <v>0</v>
      </c>
      <c r="FY70" s="2">
        <f t="shared" si="42"/>
        <v>1</v>
      </c>
      <c r="FZ70" s="2">
        <f t="shared" si="42"/>
        <v>0</v>
      </c>
      <c r="GA70" s="2">
        <f t="shared" si="42"/>
        <v>2</v>
      </c>
      <c r="GB70" s="135">
        <f t="shared" si="42"/>
        <v>0</v>
      </c>
      <c r="GC70" s="135">
        <f t="shared" si="42"/>
        <v>0</v>
      </c>
      <c r="GD70" s="135">
        <f t="shared" si="42"/>
        <v>0</v>
      </c>
      <c r="GE70" s="135">
        <f t="shared" si="42"/>
        <v>0</v>
      </c>
      <c r="GF70" s="135">
        <f t="shared" si="42"/>
        <v>0</v>
      </c>
      <c r="GG70" s="135">
        <f t="shared" si="42"/>
        <v>2</v>
      </c>
      <c r="GH70" s="2">
        <f t="shared" si="42"/>
        <v>0</v>
      </c>
      <c r="GI70" s="2">
        <f t="shared" si="42"/>
        <v>0</v>
      </c>
      <c r="GJ70" s="2">
        <f t="shared" si="42"/>
        <v>0</v>
      </c>
      <c r="GK70" s="2">
        <f t="shared" si="42"/>
        <v>0</v>
      </c>
      <c r="GL70" s="2">
        <f t="shared" si="42"/>
        <v>0</v>
      </c>
      <c r="GM70" s="2">
        <f t="shared" si="42"/>
        <v>2</v>
      </c>
      <c r="GN70" s="135">
        <f t="shared" si="42"/>
        <v>0</v>
      </c>
      <c r="GO70" s="135">
        <f t="shared" si="42"/>
        <v>1</v>
      </c>
      <c r="GP70" s="135">
        <f t="shared" si="42"/>
        <v>0</v>
      </c>
      <c r="GQ70" s="135">
        <f t="shared" si="42"/>
        <v>0</v>
      </c>
      <c r="GR70" s="135">
        <f t="shared" si="42"/>
        <v>0</v>
      </c>
      <c r="GS70" s="135">
        <f t="shared" si="42"/>
        <v>0</v>
      </c>
      <c r="GT70" s="2">
        <f aca="true" t="shared" si="43" ref="GT70:IO70">SUM(GT8:GT69)</f>
        <v>0</v>
      </c>
      <c r="GU70" s="2">
        <f t="shared" si="43"/>
        <v>0</v>
      </c>
      <c r="GV70" s="2">
        <f t="shared" si="43"/>
        <v>0</v>
      </c>
      <c r="GW70" s="2">
        <f t="shared" si="43"/>
        <v>0</v>
      </c>
      <c r="GX70" s="2">
        <f t="shared" si="43"/>
        <v>0</v>
      </c>
      <c r="GY70" s="2">
        <f t="shared" si="43"/>
        <v>0</v>
      </c>
      <c r="GZ70" s="135">
        <f t="shared" si="43"/>
        <v>0</v>
      </c>
      <c r="HA70" s="135">
        <f t="shared" si="43"/>
        <v>1</v>
      </c>
      <c r="HB70" s="135">
        <f t="shared" si="43"/>
        <v>0</v>
      </c>
      <c r="HC70" s="135">
        <f t="shared" si="43"/>
        <v>0</v>
      </c>
      <c r="HD70" s="135">
        <f t="shared" si="43"/>
        <v>0</v>
      </c>
      <c r="HE70" s="135">
        <f t="shared" si="43"/>
        <v>0</v>
      </c>
      <c r="HF70" s="2">
        <f t="shared" si="43"/>
        <v>0</v>
      </c>
      <c r="HG70" s="2">
        <f t="shared" si="43"/>
        <v>0</v>
      </c>
      <c r="HH70" s="2">
        <f t="shared" si="43"/>
        <v>1</v>
      </c>
      <c r="HI70" s="2">
        <f t="shared" si="43"/>
        <v>0</v>
      </c>
      <c r="HJ70" s="2">
        <f t="shared" si="43"/>
        <v>0</v>
      </c>
      <c r="HK70" s="2">
        <f t="shared" si="43"/>
        <v>0</v>
      </c>
      <c r="HL70" s="135">
        <f t="shared" si="43"/>
        <v>0</v>
      </c>
      <c r="HM70" s="135">
        <f t="shared" si="43"/>
        <v>1</v>
      </c>
      <c r="HN70" s="135">
        <f t="shared" si="43"/>
        <v>1</v>
      </c>
      <c r="HO70" s="135">
        <f t="shared" si="43"/>
        <v>0</v>
      </c>
      <c r="HP70" s="135">
        <f t="shared" si="43"/>
        <v>0</v>
      </c>
      <c r="HQ70" s="135">
        <f t="shared" si="43"/>
        <v>0</v>
      </c>
      <c r="HR70" s="2">
        <f t="shared" si="43"/>
        <v>0</v>
      </c>
      <c r="HS70" s="2">
        <f t="shared" si="43"/>
        <v>0</v>
      </c>
      <c r="HT70" s="2">
        <f t="shared" si="43"/>
        <v>1</v>
      </c>
      <c r="HU70" s="2">
        <f t="shared" si="43"/>
        <v>0</v>
      </c>
      <c r="HV70" s="2">
        <f t="shared" si="43"/>
        <v>0</v>
      </c>
      <c r="HW70" s="2">
        <f t="shared" si="43"/>
        <v>0</v>
      </c>
      <c r="HX70" s="135">
        <f t="shared" si="43"/>
        <v>0</v>
      </c>
      <c r="HY70" s="135">
        <f t="shared" si="43"/>
        <v>0</v>
      </c>
      <c r="HZ70" s="135">
        <f t="shared" si="43"/>
        <v>1</v>
      </c>
      <c r="IA70" s="135">
        <f t="shared" si="43"/>
        <v>0</v>
      </c>
      <c r="IB70" s="135">
        <f t="shared" si="43"/>
        <v>0</v>
      </c>
      <c r="IC70" s="135">
        <f t="shared" si="43"/>
        <v>0</v>
      </c>
      <c r="ID70" s="2">
        <f t="shared" si="43"/>
        <v>0</v>
      </c>
      <c r="IE70" s="2">
        <f t="shared" si="43"/>
        <v>0</v>
      </c>
      <c r="IF70" s="2">
        <f t="shared" si="43"/>
        <v>0</v>
      </c>
      <c r="IG70" s="2">
        <f t="shared" si="43"/>
        <v>0</v>
      </c>
      <c r="IH70" s="2">
        <f t="shared" si="43"/>
        <v>0</v>
      </c>
      <c r="II70" s="2">
        <f t="shared" si="43"/>
        <v>0</v>
      </c>
      <c r="IJ70" s="135">
        <f t="shared" si="43"/>
        <v>0</v>
      </c>
      <c r="IK70" s="135">
        <f t="shared" si="43"/>
        <v>1</v>
      </c>
      <c r="IL70" s="135">
        <f t="shared" si="43"/>
        <v>0</v>
      </c>
      <c r="IM70" s="135">
        <f t="shared" si="43"/>
        <v>0</v>
      </c>
      <c r="IN70" s="135">
        <f t="shared" si="43"/>
        <v>0</v>
      </c>
      <c r="IO70" s="135">
        <f t="shared" si="43"/>
        <v>0</v>
      </c>
      <c r="IP70" s="2">
        <f aca="true" t="shared" si="44" ref="IP70:IU70">SUM(IP8:IP69)</f>
        <v>0</v>
      </c>
      <c r="IQ70" s="2">
        <f t="shared" si="44"/>
        <v>0</v>
      </c>
      <c r="IR70" s="2">
        <f t="shared" si="44"/>
        <v>0</v>
      </c>
      <c r="IS70" s="2">
        <f t="shared" si="44"/>
        <v>0</v>
      </c>
      <c r="IT70" s="2">
        <f t="shared" si="44"/>
        <v>0</v>
      </c>
      <c r="IU70" s="2">
        <f t="shared" si="44"/>
        <v>0</v>
      </c>
      <c r="IV70" s="60"/>
    </row>
    <row r="71" spans="1:255" ht="13.5" thickBot="1">
      <c r="A71" s="288"/>
      <c r="B71" s="11"/>
      <c r="C71" s="3"/>
      <c r="J71" s="3"/>
      <c r="K71" s="3"/>
      <c r="L71" s="3"/>
      <c r="M71" s="3"/>
      <c r="N71" s="3"/>
      <c r="O71" s="3"/>
      <c r="P71" s="138"/>
      <c r="Q71" s="138"/>
      <c r="R71" s="138"/>
      <c r="S71" s="138"/>
      <c r="T71" s="138"/>
      <c r="U71" s="138"/>
      <c r="V71" s="3"/>
      <c r="W71" s="3"/>
      <c r="X71" s="3"/>
      <c r="Y71" s="3"/>
      <c r="Z71" s="3"/>
      <c r="AA71" s="3"/>
      <c r="AB71" s="138"/>
      <c r="AC71" s="138"/>
      <c r="AD71" s="138"/>
      <c r="AE71" s="138"/>
      <c r="AF71" s="138"/>
      <c r="AG71" s="138"/>
      <c r="AH71" s="3"/>
      <c r="AI71" s="3"/>
      <c r="AJ71" s="3"/>
      <c r="AK71" s="3"/>
      <c r="AL71" s="3"/>
      <c r="AM71" s="3"/>
      <c r="AN71" s="138"/>
      <c r="AO71" s="138"/>
      <c r="AP71" s="138"/>
      <c r="AQ71" s="138"/>
      <c r="AR71" s="138"/>
      <c r="AS71" s="138"/>
      <c r="AT71" s="3"/>
      <c r="AU71" s="3"/>
      <c r="AV71" s="3"/>
      <c r="AW71" s="3"/>
      <c r="AX71" s="3"/>
      <c r="AY71" s="3"/>
      <c r="AZ71" s="138"/>
      <c r="BA71" s="138"/>
      <c r="BB71" s="138"/>
      <c r="BC71" s="138"/>
      <c r="IP71" s="2">
        <f aca="true" t="shared" si="45" ref="IP71:IU71">SUM(IP9:IP70)</f>
        <v>0</v>
      </c>
      <c r="IQ71" s="2">
        <f t="shared" si="45"/>
        <v>0</v>
      </c>
      <c r="IR71" s="2">
        <f t="shared" si="45"/>
        <v>0</v>
      </c>
      <c r="IS71" s="2">
        <f t="shared" si="45"/>
        <v>0</v>
      </c>
      <c r="IT71" s="2">
        <f t="shared" si="45"/>
        <v>0</v>
      </c>
      <c r="IU71" s="2">
        <f t="shared" si="45"/>
        <v>0</v>
      </c>
    </row>
    <row r="72" spans="1:55" ht="13.5" thickTop="1">
      <c r="A72" s="9"/>
      <c r="C72" s="3"/>
      <c r="D72" s="405"/>
      <c r="E72" s="405"/>
      <c r="F72" s="405"/>
      <c r="G72" s="405"/>
      <c r="H72" s="405"/>
      <c r="I72" s="405"/>
      <c r="J72" s="407" t="s">
        <v>191</v>
      </c>
      <c r="K72" s="397"/>
      <c r="L72" s="397"/>
      <c r="M72" s="397"/>
      <c r="N72" s="397"/>
      <c r="O72" s="397"/>
      <c r="P72" s="403" t="s">
        <v>191</v>
      </c>
      <c r="Q72" s="404"/>
      <c r="R72" s="404"/>
      <c r="S72" s="404"/>
      <c r="T72" s="404"/>
      <c r="U72" s="404"/>
      <c r="V72" s="398" t="s">
        <v>194</v>
      </c>
      <c r="W72" s="397"/>
      <c r="X72" s="397"/>
      <c r="Y72" s="397"/>
      <c r="Z72" s="397"/>
      <c r="AA72" s="397"/>
      <c r="AB72" s="390" t="s">
        <v>194</v>
      </c>
      <c r="AC72" s="382"/>
      <c r="AD72" s="382"/>
      <c r="AE72" s="382"/>
      <c r="AF72" s="382"/>
      <c r="AG72" s="382"/>
      <c r="AH72" s="397" t="s">
        <v>199</v>
      </c>
      <c r="AI72" s="397"/>
      <c r="AJ72" s="397"/>
      <c r="AK72" s="397"/>
      <c r="AL72" s="397"/>
      <c r="AM72" s="397"/>
      <c r="AN72" s="381" t="s">
        <v>198</v>
      </c>
      <c r="AO72" s="382"/>
      <c r="AP72" s="382"/>
      <c r="AQ72" s="382"/>
      <c r="AR72" s="382"/>
      <c r="AS72" s="399"/>
      <c r="AT72" s="3"/>
      <c r="AU72" s="3"/>
      <c r="AV72" s="3"/>
      <c r="AW72" s="3"/>
      <c r="AX72" s="3"/>
      <c r="AY72" s="3"/>
      <c r="AZ72" s="138"/>
      <c r="BA72" s="138"/>
      <c r="BB72" s="138"/>
      <c r="BC72" s="138"/>
    </row>
    <row r="73" spans="1:55" ht="12.75">
      <c r="A73" s="9"/>
      <c r="C73" s="3"/>
      <c r="D73" s="406"/>
      <c r="E73" s="406"/>
      <c r="F73" s="406"/>
      <c r="G73" s="406"/>
      <c r="H73" s="406"/>
      <c r="I73" s="406"/>
      <c r="J73" s="408" t="s">
        <v>192</v>
      </c>
      <c r="K73" s="365"/>
      <c r="L73" s="365"/>
      <c r="M73" s="365"/>
      <c r="N73" s="365"/>
      <c r="O73" s="365"/>
      <c r="P73" s="412" t="s">
        <v>177</v>
      </c>
      <c r="Q73" s="413"/>
      <c r="R73" s="413"/>
      <c r="S73" s="413"/>
      <c r="T73" s="413"/>
      <c r="U73" s="413"/>
      <c r="V73" s="365" t="s">
        <v>71</v>
      </c>
      <c r="W73" s="365"/>
      <c r="X73" s="365"/>
      <c r="Y73" s="365"/>
      <c r="Z73" s="365"/>
      <c r="AA73" s="365"/>
      <c r="AB73" s="369" t="s">
        <v>71</v>
      </c>
      <c r="AC73" s="370"/>
      <c r="AD73" s="370"/>
      <c r="AE73" s="370"/>
      <c r="AF73" s="370"/>
      <c r="AG73" s="370"/>
      <c r="AH73" s="365" t="s">
        <v>179</v>
      </c>
      <c r="AI73" s="365"/>
      <c r="AJ73" s="365"/>
      <c r="AK73" s="365"/>
      <c r="AL73" s="365"/>
      <c r="AM73" s="365"/>
      <c r="AN73" s="369" t="s">
        <v>74</v>
      </c>
      <c r="AO73" s="370"/>
      <c r="AP73" s="370"/>
      <c r="AQ73" s="370"/>
      <c r="AR73" s="370"/>
      <c r="AS73" s="371"/>
      <c r="AT73" s="3"/>
      <c r="AU73" s="3"/>
      <c r="AV73" s="3"/>
      <c r="AW73" s="3"/>
      <c r="AX73" s="3"/>
      <c r="AY73" s="3"/>
      <c r="AZ73" s="138"/>
      <c r="BA73" s="138"/>
      <c r="BB73" s="138"/>
      <c r="BC73" s="138"/>
    </row>
    <row r="74" spans="3:55" ht="12.75">
      <c r="C74" s="3"/>
      <c r="D74" s="409"/>
      <c r="E74" s="409"/>
      <c r="F74" s="409"/>
      <c r="G74" s="409"/>
      <c r="H74" s="409"/>
      <c r="I74" s="409"/>
      <c r="J74" s="410" t="s">
        <v>98</v>
      </c>
      <c r="K74" s="366"/>
      <c r="L74" s="366"/>
      <c r="M74" s="366"/>
      <c r="N74" s="366"/>
      <c r="O74" s="366"/>
      <c r="P74" s="367" t="s">
        <v>75</v>
      </c>
      <c r="Q74" s="367"/>
      <c r="R74" s="367"/>
      <c r="S74" s="367"/>
      <c r="T74" s="367"/>
      <c r="U74" s="368"/>
      <c r="V74" s="366" t="s">
        <v>193</v>
      </c>
      <c r="W74" s="366"/>
      <c r="X74" s="366"/>
      <c r="Y74" s="366"/>
      <c r="Z74" s="366"/>
      <c r="AA74" s="366"/>
      <c r="AB74" s="367" t="s">
        <v>70</v>
      </c>
      <c r="AC74" s="367"/>
      <c r="AD74" s="367"/>
      <c r="AE74" s="367"/>
      <c r="AF74" s="367"/>
      <c r="AG74" s="368"/>
      <c r="AH74" s="366" t="s">
        <v>76</v>
      </c>
      <c r="AI74" s="366"/>
      <c r="AJ74" s="366"/>
      <c r="AK74" s="366"/>
      <c r="AL74" s="366"/>
      <c r="AM74" s="366"/>
      <c r="AN74" s="367" t="s">
        <v>77</v>
      </c>
      <c r="AO74" s="367"/>
      <c r="AP74" s="367"/>
      <c r="AQ74" s="367"/>
      <c r="AR74" s="367"/>
      <c r="AS74" s="372"/>
      <c r="AT74" s="3"/>
      <c r="AU74" s="3"/>
      <c r="AV74" s="3"/>
      <c r="AW74" s="3"/>
      <c r="AX74" s="3"/>
      <c r="AY74" s="3"/>
      <c r="AZ74" s="138"/>
      <c r="BA74" s="138"/>
      <c r="BB74" s="138"/>
      <c r="BC74" s="138"/>
    </row>
    <row r="75" spans="3:55" ht="39.75" thickBot="1">
      <c r="C75" s="400"/>
      <c r="D75" s="401"/>
      <c r="E75" s="401"/>
      <c r="F75" s="401"/>
      <c r="G75" s="401"/>
      <c r="H75" s="401"/>
      <c r="I75" s="402"/>
      <c r="J75" s="159" t="s">
        <v>55</v>
      </c>
      <c r="K75" s="122" t="s">
        <v>56</v>
      </c>
      <c r="L75" s="122" t="s">
        <v>57</v>
      </c>
      <c r="M75" s="122" t="s">
        <v>59</v>
      </c>
      <c r="N75" s="122" t="s">
        <v>60</v>
      </c>
      <c r="O75" s="122" t="s">
        <v>58</v>
      </c>
      <c r="P75" s="136" t="s">
        <v>55</v>
      </c>
      <c r="Q75" s="136" t="s">
        <v>56</v>
      </c>
      <c r="R75" s="136" t="s">
        <v>57</v>
      </c>
      <c r="S75" s="136" t="s">
        <v>59</v>
      </c>
      <c r="T75" s="136" t="s">
        <v>60</v>
      </c>
      <c r="U75" s="136" t="s">
        <v>58</v>
      </c>
      <c r="V75" s="122" t="s">
        <v>55</v>
      </c>
      <c r="W75" s="122" t="s">
        <v>56</v>
      </c>
      <c r="X75" s="122" t="s">
        <v>57</v>
      </c>
      <c r="Y75" s="122" t="s">
        <v>59</v>
      </c>
      <c r="Z75" s="122" t="s">
        <v>60</v>
      </c>
      <c r="AA75" s="122" t="s">
        <v>58</v>
      </c>
      <c r="AB75" s="136" t="s">
        <v>55</v>
      </c>
      <c r="AC75" s="136" t="s">
        <v>56</v>
      </c>
      <c r="AD75" s="136" t="s">
        <v>57</v>
      </c>
      <c r="AE75" s="136" t="s">
        <v>59</v>
      </c>
      <c r="AF75" s="136" t="s">
        <v>60</v>
      </c>
      <c r="AG75" s="144" t="s">
        <v>58</v>
      </c>
      <c r="AH75" s="122" t="s">
        <v>55</v>
      </c>
      <c r="AI75" s="122" t="s">
        <v>56</v>
      </c>
      <c r="AJ75" s="122" t="s">
        <v>57</v>
      </c>
      <c r="AK75" s="122" t="s">
        <v>59</v>
      </c>
      <c r="AL75" s="122" t="s">
        <v>60</v>
      </c>
      <c r="AM75" s="122" t="s">
        <v>58</v>
      </c>
      <c r="AN75" s="136" t="s">
        <v>55</v>
      </c>
      <c r="AO75" s="136" t="s">
        <v>56</v>
      </c>
      <c r="AP75" s="136" t="s">
        <v>57</v>
      </c>
      <c r="AQ75" s="136" t="s">
        <v>59</v>
      </c>
      <c r="AR75" s="136" t="s">
        <v>60</v>
      </c>
      <c r="AS75" s="148" t="s">
        <v>58</v>
      </c>
      <c r="AT75" s="3"/>
      <c r="AU75" s="3"/>
      <c r="AV75" s="3"/>
      <c r="AW75" s="3"/>
      <c r="AX75" s="3"/>
      <c r="AY75" s="3"/>
      <c r="AZ75" s="138"/>
      <c r="BA75" s="138"/>
      <c r="BB75" s="138"/>
      <c r="BC75" s="138"/>
    </row>
    <row r="76" spans="1:55" ht="13.5" thickTop="1">
      <c r="A76" s="274" t="str">
        <f aca="true" t="shared" si="46" ref="A76:A81">A5</f>
        <v>Joan</v>
      </c>
      <c r="B76" s="92" t="s">
        <v>61</v>
      </c>
      <c r="C76" s="295">
        <f>SUM(J76:IC76)</f>
        <v>0</v>
      </c>
      <c r="D76" s="296">
        <f aca="true" t="shared" si="47" ref="D76:I76">J76+P76+V76+AB76+AH76+AN76+AT76+AZ76+BF76+BL76+BR76+BX76+CD76+CJ76+CP76+CV76+DB76+DH76+DN76+DT76+DZ76+EF76+EL76+ER76+EX76+FD76+FJ76+FP76+FV76+GB76+GH76+GN76+GT76+GZ76+HF76+HL76+HR76+HX76+ID76+IJ76+J142+P142+V142+AB142+AH142+AN142</f>
        <v>0</v>
      </c>
      <c r="E76" s="297">
        <f t="shared" si="47"/>
        <v>0</v>
      </c>
      <c r="F76" s="297">
        <f t="shared" si="47"/>
        <v>0</v>
      </c>
      <c r="G76" s="297">
        <f t="shared" si="47"/>
        <v>0</v>
      </c>
      <c r="H76" s="297">
        <f t="shared" si="47"/>
        <v>0</v>
      </c>
      <c r="I76" s="298">
        <f t="shared" si="47"/>
        <v>0</v>
      </c>
      <c r="J76" s="32"/>
      <c r="K76" s="7"/>
      <c r="L76" s="7"/>
      <c r="M76" s="7"/>
      <c r="N76" s="7"/>
      <c r="O76" s="7"/>
      <c r="P76" s="127"/>
      <c r="Q76" s="127"/>
      <c r="R76" s="127"/>
      <c r="S76" s="127"/>
      <c r="T76" s="127"/>
      <c r="U76" s="127"/>
      <c r="V76" s="66"/>
      <c r="W76" s="66"/>
      <c r="X76" s="66"/>
      <c r="Y76" s="66"/>
      <c r="Z76" s="66"/>
      <c r="AA76" s="66"/>
      <c r="AB76" s="127"/>
      <c r="AC76" s="127"/>
      <c r="AD76" s="127"/>
      <c r="AE76" s="127"/>
      <c r="AF76" s="127"/>
      <c r="AG76" s="131"/>
      <c r="AH76" s="66"/>
      <c r="AI76" s="66"/>
      <c r="AJ76" s="66"/>
      <c r="AK76" s="66"/>
      <c r="AL76" s="66"/>
      <c r="AM76" s="66"/>
      <c r="AN76" s="127"/>
      <c r="AO76" s="127"/>
      <c r="AP76" s="127"/>
      <c r="AQ76" s="127"/>
      <c r="AR76" s="127"/>
      <c r="AS76" s="133"/>
      <c r="AT76" s="3"/>
      <c r="AU76" s="3"/>
      <c r="AV76" s="3"/>
      <c r="AW76" s="3"/>
      <c r="AX76" s="3"/>
      <c r="AY76" s="3"/>
      <c r="AZ76" s="138"/>
      <c r="BA76" s="138"/>
      <c r="BB76" s="138"/>
      <c r="BC76" s="138"/>
    </row>
    <row r="77" spans="1:55" ht="12.75">
      <c r="A77" s="275" t="str">
        <f t="shared" si="46"/>
        <v>Vicente Flor</v>
      </c>
      <c r="B77" s="73" t="s">
        <v>61</v>
      </c>
      <c r="C77" s="283">
        <f aca="true" t="shared" si="48" ref="C77:C140">SUM(J77:IC77)</f>
        <v>-5</v>
      </c>
      <c r="D77" s="215">
        <f aca="true" t="shared" si="49" ref="D77:D92">J77+P77+V77+AB77+AH77+AN77+AT77+AZ77+BF77+BL77+BR77+BX77+CD77+CJ77+CP77+CV77+DB77+DH77+DN77+DT77+DZ77+EF77+EL77+ER77+EX77+FD77+FJ77+FP77+FV77+GB77+GH77+GN77+GT77+GZ77+HF77+HL77+HR77+HX77+ID77+IJ77+J143+P143+V143+AB143+AH143+AN143</f>
        <v>-3</v>
      </c>
      <c r="E77" s="247">
        <f aca="true" t="shared" si="50" ref="E77:E92">K77+Q77+W77+AC77+AI77+AO77+AU77+BA77+BG77+BM77+BS77+BY77+CE77+CK77+CQ77+CW77+DC77+DI77+DO77+DU77+EA77+EG77+EM77+ES77+EY77+FE77+FK77+FQ77+FW77+GC77+GI77+GO77+GU77+HA77+HG77+HM77+HS77+HY77+IE77+IK77+K143+Q143+W143+AC143+AI143+AO143</f>
        <v>-1</v>
      </c>
      <c r="F77" s="247">
        <f aca="true" t="shared" si="51" ref="F77:F92">L77+R77+X77+AD77+AJ77+AP77+AV77+BB77+BH77+BN77+BT77+BZ77+CF77+CL77+CR77+CX77+DD77+DJ77+DP77+DV77+EB77+EH77+EN77+ET77+EZ77+FF77+FL77+FR77+FX77+GD77+GJ77+GP77+GV77+HB77+HH77+HN77+HT77+HZ77+IF77+IL77+L143+R143+X143+AD143+AJ143+AP143</f>
        <v>-1</v>
      </c>
      <c r="G77" s="247">
        <f aca="true" t="shared" si="52" ref="G77:G92">M77+S77+Y77+AE77+AK77+AQ77+AW77+BC77+BI77+BO77+BU77+CA77+CG77+CM77+CS77+CY77+DE77+DK77+DQ77+DW77+EC77+EI77+EO77+EU77+FA77+FG77+FM77+FS77+FY77+GE77+GK77+GQ77+GW77+HC77+HI77+HO77+HU77+IA77+IG77+IM77+M143+S143+Y143+AE143+AK143+AQ143</f>
        <v>0</v>
      </c>
      <c r="H77" s="247">
        <f aca="true" t="shared" si="53" ref="H77:H92">N77+T77+Z77+AF77+AL77+AR77+AX77+BD77+BJ77+BP77+BV77+CB77+CH77+CN77+CT77+CZ77+DF77+DL77+DR77+DX77+ED77+EJ77+EP77+EV77+FB77+FH77+FN77+FT77+FZ77+GF77+GL77+GR77+GX77+HD77+HJ77+HP77+HV77+IB77+IH77+IN77+N143+T143+Z143+AF143+AL143+AR143</f>
        <v>0</v>
      </c>
      <c r="I77" s="248">
        <f aca="true" t="shared" si="54" ref="I77:I92">O77+U77+AA77+AG77+AM77+AS77+AY77+BE77+BK77+BQ77+BW77+CC77+CI77+CO77+CU77+DA77+DG77+DM77+DS77+DY77+EE77+EK77+EQ77+EW77+FC77+FI77+FO77+FU77+GA77+GG77+GM77+GS77+GY77+HE77+HK77+HQ77+HW77+IC77+II77+IO77+O143+U143+AA143+AG143+AM143+AS143</f>
        <v>0</v>
      </c>
      <c r="J77" s="32">
        <v>-1</v>
      </c>
      <c r="K77" s="7"/>
      <c r="L77" s="7">
        <v>-1</v>
      </c>
      <c r="M77" s="7"/>
      <c r="N77" s="7"/>
      <c r="O77" s="7"/>
      <c r="P77" s="127">
        <v>-1</v>
      </c>
      <c r="Q77" s="127"/>
      <c r="R77" s="127"/>
      <c r="S77" s="127"/>
      <c r="T77" s="127"/>
      <c r="U77" s="127"/>
      <c r="V77" s="66"/>
      <c r="W77" s="66"/>
      <c r="X77" s="66"/>
      <c r="Y77" s="66"/>
      <c r="Z77" s="66"/>
      <c r="AA77" s="66">
        <v>0</v>
      </c>
      <c r="AB77" s="127">
        <v>-1</v>
      </c>
      <c r="AC77" s="127"/>
      <c r="AD77" s="127"/>
      <c r="AE77" s="127"/>
      <c r="AF77" s="127"/>
      <c r="AG77" s="131"/>
      <c r="AH77" s="66"/>
      <c r="AI77" s="66">
        <v>-1</v>
      </c>
      <c r="AJ77" s="66"/>
      <c r="AK77" s="66"/>
      <c r="AL77" s="66"/>
      <c r="AM77" s="66"/>
      <c r="AN77" s="127"/>
      <c r="AO77" s="127"/>
      <c r="AP77" s="127"/>
      <c r="AQ77" s="127"/>
      <c r="AR77" s="127"/>
      <c r="AS77" s="133">
        <v>0</v>
      </c>
      <c r="AT77" s="3"/>
      <c r="AU77" s="3"/>
      <c r="AV77" s="3"/>
      <c r="AW77" s="3"/>
      <c r="AX77" s="3"/>
      <c r="AY77" s="3"/>
      <c r="AZ77" s="138"/>
      <c r="BA77" s="138"/>
      <c r="BB77" s="138"/>
      <c r="BC77" s="138"/>
    </row>
    <row r="78" spans="1:55" ht="12.75">
      <c r="A78" s="275" t="str">
        <f t="shared" si="46"/>
        <v>Alejandro</v>
      </c>
      <c r="B78" s="73" t="s">
        <v>61</v>
      </c>
      <c r="C78" s="283">
        <f t="shared" si="48"/>
        <v>0</v>
      </c>
      <c r="D78" s="215">
        <f t="shared" si="49"/>
        <v>0</v>
      </c>
      <c r="E78" s="247">
        <f t="shared" si="50"/>
        <v>0</v>
      </c>
      <c r="F78" s="247">
        <f t="shared" si="51"/>
        <v>0</v>
      </c>
      <c r="G78" s="247">
        <f t="shared" si="52"/>
        <v>0</v>
      </c>
      <c r="H78" s="247">
        <f t="shared" si="53"/>
        <v>0</v>
      </c>
      <c r="I78" s="248">
        <f t="shared" si="54"/>
        <v>0</v>
      </c>
      <c r="J78" s="32"/>
      <c r="K78" s="7"/>
      <c r="L78" s="7"/>
      <c r="M78" s="7"/>
      <c r="N78" s="7"/>
      <c r="O78" s="7"/>
      <c r="P78" s="127"/>
      <c r="Q78" s="127"/>
      <c r="R78" s="127"/>
      <c r="S78" s="127"/>
      <c r="T78" s="127"/>
      <c r="U78" s="127"/>
      <c r="V78" s="66"/>
      <c r="W78" s="66"/>
      <c r="X78" s="66"/>
      <c r="Y78" s="66"/>
      <c r="Z78" s="66"/>
      <c r="AA78" s="66"/>
      <c r="AB78" s="127"/>
      <c r="AC78" s="127"/>
      <c r="AD78" s="127"/>
      <c r="AE78" s="127"/>
      <c r="AF78" s="127"/>
      <c r="AG78" s="131"/>
      <c r="AH78" s="66"/>
      <c r="AI78" s="66"/>
      <c r="AJ78" s="66"/>
      <c r="AK78" s="66"/>
      <c r="AL78" s="66"/>
      <c r="AM78" s="66"/>
      <c r="AN78" s="127"/>
      <c r="AO78" s="127"/>
      <c r="AP78" s="127"/>
      <c r="AQ78" s="127"/>
      <c r="AR78" s="127"/>
      <c r="AS78" s="133"/>
      <c r="AT78" s="3"/>
      <c r="AU78" s="3"/>
      <c r="AV78" s="3"/>
      <c r="AW78" s="3"/>
      <c r="AX78" s="3"/>
      <c r="AY78" s="3"/>
      <c r="AZ78" s="138"/>
      <c r="BA78" s="138"/>
      <c r="BB78" s="138"/>
      <c r="BC78" s="138"/>
    </row>
    <row r="79" spans="1:55" ht="12.75" hidden="1">
      <c r="A79" s="275">
        <f t="shared" si="46"/>
        <v>0</v>
      </c>
      <c r="B79" s="73" t="s">
        <v>61</v>
      </c>
      <c r="C79" s="283">
        <f t="shared" si="48"/>
        <v>0</v>
      </c>
      <c r="D79" s="215">
        <f t="shared" si="49"/>
        <v>0</v>
      </c>
      <c r="E79" s="247">
        <f t="shared" si="50"/>
        <v>0</v>
      </c>
      <c r="F79" s="247">
        <f t="shared" si="51"/>
        <v>0</v>
      </c>
      <c r="G79" s="247">
        <f t="shared" si="52"/>
        <v>0</v>
      </c>
      <c r="H79" s="247">
        <f t="shared" si="53"/>
        <v>0</v>
      </c>
      <c r="I79" s="248">
        <f t="shared" si="54"/>
        <v>0</v>
      </c>
      <c r="J79" s="32"/>
      <c r="K79" s="7"/>
      <c r="L79" s="7"/>
      <c r="M79" s="7"/>
      <c r="N79" s="7"/>
      <c r="O79" s="7"/>
      <c r="P79" s="127"/>
      <c r="Q79" s="127"/>
      <c r="R79" s="127"/>
      <c r="S79" s="127"/>
      <c r="T79" s="127"/>
      <c r="U79" s="127"/>
      <c r="V79" s="66"/>
      <c r="W79" s="66"/>
      <c r="X79" s="66"/>
      <c r="Y79" s="66"/>
      <c r="Z79" s="66"/>
      <c r="AA79" s="66"/>
      <c r="AB79" s="127"/>
      <c r="AC79" s="127"/>
      <c r="AD79" s="127"/>
      <c r="AE79" s="127"/>
      <c r="AF79" s="127"/>
      <c r="AG79" s="131"/>
      <c r="AH79" s="66"/>
      <c r="AI79" s="66"/>
      <c r="AJ79" s="66"/>
      <c r="AK79" s="66"/>
      <c r="AL79" s="66"/>
      <c r="AM79" s="66"/>
      <c r="AN79" s="127"/>
      <c r="AO79" s="127"/>
      <c r="AP79" s="127"/>
      <c r="AQ79" s="127"/>
      <c r="AR79" s="127"/>
      <c r="AS79" s="133"/>
      <c r="AT79" s="3"/>
      <c r="AU79" s="3"/>
      <c r="AV79" s="3"/>
      <c r="AW79" s="3"/>
      <c r="AX79" s="3"/>
      <c r="AY79" s="3"/>
      <c r="AZ79" s="138"/>
      <c r="BA79" s="138"/>
      <c r="BB79" s="138"/>
      <c r="BC79" s="138"/>
    </row>
    <row r="80" spans="1:55" ht="12.75" hidden="1">
      <c r="A80" s="273">
        <f t="shared" si="46"/>
        <v>0</v>
      </c>
      <c r="B80" s="73"/>
      <c r="C80" s="283">
        <f t="shared" si="48"/>
        <v>0</v>
      </c>
      <c r="D80" s="215">
        <f t="shared" si="49"/>
        <v>0</v>
      </c>
      <c r="E80" s="247">
        <f t="shared" si="50"/>
        <v>0</v>
      </c>
      <c r="F80" s="247">
        <f t="shared" si="51"/>
        <v>0</v>
      </c>
      <c r="G80" s="247">
        <f t="shared" si="52"/>
        <v>0</v>
      </c>
      <c r="H80" s="247">
        <f t="shared" si="53"/>
        <v>0</v>
      </c>
      <c r="I80" s="248">
        <f t="shared" si="54"/>
        <v>0</v>
      </c>
      <c r="J80" s="32"/>
      <c r="K80" s="7"/>
      <c r="L80" s="7"/>
      <c r="M80" s="7"/>
      <c r="N80" s="7"/>
      <c r="O80" s="7"/>
      <c r="P80" s="127"/>
      <c r="Q80" s="127"/>
      <c r="R80" s="127"/>
      <c r="S80" s="127"/>
      <c r="T80" s="127"/>
      <c r="U80" s="127"/>
      <c r="V80" s="66"/>
      <c r="W80" s="66"/>
      <c r="X80" s="66"/>
      <c r="Y80" s="66"/>
      <c r="Z80" s="66"/>
      <c r="AA80" s="66"/>
      <c r="AB80" s="127"/>
      <c r="AC80" s="127"/>
      <c r="AD80" s="127"/>
      <c r="AE80" s="127"/>
      <c r="AF80" s="127"/>
      <c r="AG80" s="131"/>
      <c r="AH80" s="66"/>
      <c r="AI80" s="66"/>
      <c r="AJ80" s="66"/>
      <c r="AK80" s="66"/>
      <c r="AL80" s="66"/>
      <c r="AM80" s="66"/>
      <c r="AN80" s="127"/>
      <c r="AO80" s="127"/>
      <c r="AP80" s="127"/>
      <c r="AQ80" s="127"/>
      <c r="AR80" s="127"/>
      <c r="AS80" s="133"/>
      <c r="AT80" s="3"/>
      <c r="AU80" s="3"/>
      <c r="AV80" s="3"/>
      <c r="AW80" s="3"/>
      <c r="AX80" s="3"/>
      <c r="AY80" s="3"/>
      <c r="AZ80" s="138"/>
      <c r="BA80" s="138"/>
      <c r="BB80" s="138"/>
      <c r="BC80" s="138"/>
    </row>
    <row r="81" spans="1:55" ht="12.75">
      <c r="A81" s="199" t="str">
        <f t="shared" si="46"/>
        <v>Ángel Ortega</v>
      </c>
      <c r="B81" s="124" t="s">
        <v>144</v>
      </c>
      <c r="C81" s="284">
        <f t="shared" si="48"/>
        <v>0</v>
      </c>
      <c r="D81" s="222">
        <f t="shared" si="49"/>
        <v>0</v>
      </c>
      <c r="E81" s="141">
        <f t="shared" si="50"/>
        <v>0</v>
      </c>
      <c r="F81" s="141">
        <f t="shared" si="51"/>
        <v>0</v>
      </c>
      <c r="G81" s="141">
        <f t="shared" si="52"/>
        <v>0</v>
      </c>
      <c r="H81" s="141">
        <f t="shared" si="53"/>
        <v>0</v>
      </c>
      <c r="I81" s="223">
        <f t="shared" si="54"/>
        <v>0</v>
      </c>
      <c r="J81" s="32"/>
      <c r="K81" s="7"/>
      <c r="L81" s="7"/>
      <c r="M81" s="7"/>
      <c r="N81" s="7"/>
      <c r="O81" s="7"/>
      <c r="P81" s="127"/>
      <c r="Q81" s="127"/>
      <c r="R81" s="127"/>
      <c r="S81" s="127"/>
      <c r="T81" s="127"/>
      <c r="U81" s="127"/>
      <c r="V81" s="66"/>
      <c r="W81" s="66"/>
      <c r="X81" s="66"/>
      <c r="Y81" s="66"/>
      <c r="Z81" s="66"/>
      <c r="AA81" s="66"/>
      <c r="AB81" s="127"/>
      <c r="AC81" s="127"/>
      <c r="AD81" s="127"/>
      <c r="AE81" s="127"/>
      <c r="AF81" s="127"/>
      <c r="AG81" s="131"/>
      <c r="AH81" s="66"/>
      <c r="AI81" s="66"/>
      <c r="AJ81" s="66"/>
      <c r="AK81" s="66"/>
      <c r="AL81" s="66"/>
      <c r="AM81" s="66"/>
      <c r="AN81" s="127"/>
      <c r="AO81" s="127"/>
      <c r="AP81" s="127"/>
      <c r="AQ81" s="127"/>
      <c r="AR81" s="127"/>
      <c r="AS81" s="133"/>
      <c r="AT81" s="3"/>
      <c r="AU81" s="3"/>
      <c r="AV81" s="3"/>
      <c r="AW81" s="3"/>
      <c r="AX81" s="3"/>
      <c r="AY81" s="3"/>
      <c r="AZ81" s="138"/>
      <c r="BA81" s="138"/>
      <c r="BB81" s="138"/>
      <c r="BC81" s="138"/>
    </row>
    <row r="82" spans="1:55" ht="12.75">
      <c r="A82" s="199" t="str">
        <f aca="true" t="shared" si="55" ref="A82:A96">A11</f>
        <v>Ferran Cañes</v>
      </c>
      <c r="B82" s="124" t="s">
        <v>145</v>
      </c>
      <c r="C82" s="284">
        <f t="shared" si="48"/>
        <v>0</v>
      </c>
      <c r="D82" s="222">
        <f t="shared" si="49"/>
        <v>0</v>
      </c>
      <c r="E82" s="141">
        <f t="shared" si="50"/>
        <v>0</v>
      </c>
      <c r="F82" s="141">
        <f t="shared" si="51"/>
        <v>0</v>
      </c>
      <c r="G82" s="141">
        <f t="shared" si="52"/>
        <v>0</v>
      </c>
      <c r="H82" s="141">
        <f t="shared" si="53"/>
        <v>0</v>
      </c>
      <c r="I82" s="223">
        <f t="shared" si="54"/>
        <v>0</v>
      </c>
      <c r="J82" s="32"/>
      <c r="K82" s="7"/>
      <c r="L82" s="7"/>
      <c r="M82" s="7"/>
      <c r="N82" s="7"/>
      <c r="O82" s="7"/>
      <c r="P82" s="127"/>
      <c r="Q82" s="127"/>
      <c r="R82" s="127"/>
      <c r="S82" s="127"/>
      <c r="T82" s="127"/>
      <c r="U82" s="127"/>
      <c r="V82" s="66"/>
      <c r="W82" s="66"/>
      <c r="X82" s="66"/>
      <c r="Y82" s="66"/>
      <c r="Z82" s="66"/>
      <c r="AA82" s="66"/>
      <c r="AB82" s="127"/>
      <c r="AC82" s="127"/>
      <c r="AD82" s="127"/>
      <c r="AE82" s="127"/>
      <c r="AF82" s="127"/>
      <c r="AG82" s="131"/>
      <c r="AH82" s="66"/>
      <c r="AI82" s="66"/>
      <c r="AJ82" s="66"/>
      <c r="AK82" s="66"/>
      <c r="AL82" s="66"/>
      <c r="AM82" s="66"/>
      <c r="AN82" s="127"/>
      <c r="AO82" s="127"/>
      <c r="AP82" s="127"/>
      <c r="AQ82" s="127"/>
      <c r="AR82" s="127"/>
      <c r="AS82" s="133"/>
      <c r="AT82" s="3"/>
      <c r="AU82" s="3"/>
      <c r="AV82" s="3"/>
      <c r="AW82" s="3"/>
      <c r="AX82" s="3"/>
      <c r="AY82" s="3"/>
      <c r="AZ82" s="138"/>
      <c r="BA82" s="138"/>
      <c r="BB82" s="138"/>
      <c r="BC82" s="138"/>
    </row>
    <row r="83" spans="1:55" ht="12.75">
      <c r="A83" s="199" t="str">
        <f t="shared" si="55"/>
        <v>Ferran Pastor</v>
      </c>
      <c r="B83" s="124" t="s">
        <v>144</v>
      </c>
      <c r="C83" s="284">
        <f t="shared" si="48"/>
        <v>0</v>
      </c>
      <c r="D83" s="222">
        <f t="shared" si="49"/>
        <v>0</v>
      </c>
      <c r="E83" s="141">
        <f t="shared" si="50"/>
        <v>0</v>
      </c>
      <c r="F83" s="141">
        <f t="shared" si="51"/>
        <v>0</v>
      </c>
      <c r="G83" s="141">
        <f t="shared" si="52"/>
        <v>0</v>
      </c>
      <c r="H83" s="141">
        <f t="shared" si="53"/>
        <v>0</v>
      </c>
      <c r="I83" s="223">
        <f t="shared" si="54"/>
        <v>0</v>
      </c>
      <c r="J83" s="32"/>
      <c r="K83" s="7"/>
      <c r="L83" s="7"/>
      <c r="M83" s="7"/>
      <c r="N83" s="7"/>
      <c r="O83" s="7"/>
      <c r="P83" s="127"/>
      <c r="Q83" s="127"/>
      <c r="R83" s="127"/>
      <c r="S83" s="127"/>
      <c r="T83" s="127"/>
      <c r="U83" s="127"/>
      <c r="V83" s="66"/>
      <c r="W83" s="66"/>
      <c r="X83" s="66"/>
      <c r="Y83" s="66"/>
      <c r="Z83" s="66"/>
      <c r="AA83" s="66"/>
      <c r="AB83" s="127"/>
      <c r="AC83" s="127"/>
      <c r="AD83" s="127"/>
      <c r="AE83" s="127"/>
      <c r="AF83" s="127"/>
      <c r="AG83" s="131"/>
      <c r="AH83" s="66"/>
      <c r="AI83" s="66"/>
      <c r="AJ83" s="66"/>
      <c r="AK83" s="66"/>
      <c r="AL83" s="66"/>
      <c r="AM83" s="66"/>
      <c r="AN83" s="127"/>
      <c r="AO83" s="127"/>
      <c r="AP83" s="127"/>
      <c r="AQ83" s="127"/>
      <c r="AR83" s="127"/>
      <c r="AS83" s="133"/>
      <c r="AT83" s="3"/>
      <c r="AU83" s="3"/>
      <c r="AV83" s="3"/>
      <c r="AW83" s="3"/>
      <c r="AX83" s="3"/>
      <c r="AY83" s="3"/>
      <c r="AZ83" s="138"/>
      <c r="BA83" s="138"/>
      <c r="BB83" s="138"/>
      <c r="BC83" s="138"/>
    </row>
    <row r="84" spans="1:55" ht="12.75">
      <c r="A84" s="199" t="str">
        <f t="shared" si="55"/>
        <v>Luis Verdú</v>
      </c>
      <c r="B84" s="124" t="s">
        <v>144</v>
      </c>
      <c r="C84" s="284">
        <f t="shared" si="48"/>
        <v>0</v>
      </c>
      <c r="D84" s="222">
        <f t="shared" si="49"/>
        <v>0</v>
      </c>
      <c r="E84" s="141">
        <f t="shared" si="50"/>
        <v>0</v>
      </c>
      <c r="F84" s="141">
        <f t="shared" si="51"/>
        <v>0</v>
      </c>
      <c r="G84" s="141">
        <f t="shared" si="52"/>
        <v>0</v>
      </c>
      <c r="H84" s="141">
        <f t="shared" si="53"/>
        <v>0</v>
      </c>
      <c r="I84" s="223">
        <f t="shared" si="54"/>
        <v>0</v>
      </c>
      <c r="J84" s="32"/>
      <c r="K84" s="7"/>
      <c r="L84" s="7"/>
      <c r="M84" s="7"/>
      <c r="N84" s="7"/>
      <c r="O84" s="7"/>
      <c r="P84" s="127"/>
      <c r="Q84" s="127"/>
      <c r="R84" s="127"/>
      <c r="S84" s="127"/>
      <c r="T84" s="127"/>
      <c r="U84" s="127"/>
      <c r="V84" s="66"/>
      <c r="W84" s="66"/>
      <c r="X84" s="66"/>
      <c r="Y84" s="66"/>
      <c r="Z84" s="66"/>
      <c r="AA84" s="66"/>
      <c r="AB84" s="127"/>
      <c r="AC84" s="127"/>
      <c r="AD84" s="127"/>
      <c r="AE84" s="127"/>
      <c r="AF84" s="127"/>
      <c r="AG84" s="131"/>
      <c r="AH84" s="66"/>
      <c r="AI84" s="66"/>
      <c r="AJ84" s="66"/>
      <c r="AK84" s="66"/>
      <c r="AL84" s="66"/>
      <c r="AM84" s="66"/>
      <c r="AN84" s="127"/>
      <c r="AO84" s="127"/>
      <c r="AP84" s="127"/>
      <c r="AQ84" s="127"/>
      <c r="AR84" s="127"/>
      <c r="AS84" s="133"/>
      <c r="AT84" s="3"/>
      <c r="AU84" s="3"/>
      <c r="AV84" s="3"/>
      <c r="AW84" s="3"/>
      <c r="AX84" s="3"/>
      <c r="AY84" s="3"/>
      <c r="AZ84" s="138"/>
      <c r="BA84" s="138"/>
      <c r="BB84" s="138"/>
      <c r="BC84" s="138"/>
    </row>
    <row r="85" spans="1:55" ht="12.75">
      <c r="A85" s="199" t="str">
        <f t="shared" si="55"/>
        <v>Marcos García</v>
      </c>
      <c r="B85" s="124" t="s">
        <v>146</v>
      </c>
      <c r="C85" s="284">
        <f t="shared" si="48"/>
        <v>0</v>
      </c>
      <c r="D85" s="222">
        <f t="shared" si="49"/>
        <v>0</v>
      </c>
      <c r="E85" s="141">
        <f t="shared" si="50"/>
        <v>0</v>
      </c>
      <c r="F85" s="141">
        <f t="shared" si="51"/>
        <v>0</v>
      </c>
      <c r="G85" s="141">
        <f t="shared" si="52"/>
        <v>0</v>
      </c>
      <c r="H85" s="141">
        <f t="shared" si="53"/>
        <v>0</v>
      </c>
      <c r="I85" s="223">
        <f t="shared" si="54"/>
        <v>0</v>
      </c>
      <c r="J85" s="32"/>
      <c r="K85" s="7"/>
      <c r="L85" s="7"/>
      <c r="M85" s="7"/>
      <c r="N85" s="7"/>
      <c r="O85" s="7"/>
      <c r="P85" s="127"/>
      <c r="Q85" s="127"/>
      <c r="R85" s="127"/>
      <c r="S85" s="127"/>
      <c r="T85" s="127"/>
      <c r="U85" s="127"/>
      <c r="V85" s="66"/>
      <c r="W85" s="66"/>
      <c r="X85" s="66"/>
      <c r="Y85" s="66"/>
      <c r="Z85" s="66"/>
      <c r="AA85" s="66"/>
      <c r="AB85" s="127"/>
      <c r="AC85" s="127"/>
      <c r="AD85" s="127"/>
      <c r="AE85" s="127"/>
      <c r="AF85" s="127"/>
      <c r="AG85" s="131"/>
      <c r="AH85" s="66"/>
      <c r="AI85" s="66"/>
      <c r="AJ85" s="66"/>
      <c r="AK85" s="66"/>
      <c r="AL85" s="66"/>
      <c r="AM85" s="66"/>
      <c r="AN85" s="127"/>
      <c r="AO85" s="127"/>
      <c r="AP85" s="127"/>
      <c r="AQ85" s="127"/>
      <c r="AR85" s="127"/>
      <c r="AS85" s="133"/>
      <c r="AT85" s="3"/>
      <c r="AU85" s="3"/>
      <c r="AV85" s="3"/>
      <c r="AW85" s="3"/>
      <c r="AX85" s="3"/>
      <c r="AY85" s="3"/>
      <c r="AZ85" s="138"/>
      <c r="BA85" s="138"/>
      <c r="BB85" s="138"/>
      <c r="BC85" s="138"/>
    </row>
    <row r="86" spans="1:55" ht="12.75">
      <c r="A86" s="199" t="str">
        <f t="shared" si="55"/>
        <v>Mateos</v>
      </c>
      <c r="B86" s="124" t="s">
        <v>144</v>
      </c>
      <c r="C86" s="284">
        <f t="shared" si="48"/>
        <v>1</v>
      </c>
      <c r="D86" s="222">
        <f t="shared" si="49"/>
        <v>0</v>
      </c>
      <c r="E86" s="141">
        <f t="shared" si="50"/>
        <v>0</v>
      </c>
      <c r="F86" s="141">
        <f t="shared" si="51"/>
        <v>1</v>
      </c>
      <c r="G86" s="141">
        <f t="shared" si="52"/>
        <v>0</v>
      </c>
      <c r="H86" s="141">
        <f t="shared" si="53"/>
        <v>0</v>
      </c>
      <c r="I86" s="223">
        <f t="shared" si="54"/>
        <v>0</v>
      </c>
      <c r="J86" s="32"/>
      <c r="K86" s="7"/>
      <c r="L86" s="7">
        <v>1</v>
      </c>
      <c r="M86" s="7"/>
      <c r="N86" s="7"/>
      <c r="O86" s="7"/>
      <c r="P86" s="127"/>
      <c r="Q86" s="127"/>
      <c r="R86" s="127"/>
      <c r="S86" s="127"/>
      <c r="T86" s="127"/>
      <c r="U86" s="127"/>
      <c r="V86" s="66"/>
      <c r="W86" s="66"/>
      <c r="X86" s="66"/>
      <c r="Y86" s="66"/>
      <c r="Z86" s="66"/>
      <c r="AA86" s="66"/>
      <c r="AB86" s="127"/>
      <c r="AC86" s="127"/>
      <c r="AD86" s="127"/>
      <c r="AE86" s="127"/>
      <c r="AF86" s="127"/>
      <c r="AG86" s="131"/>
      <c r="AH86" s="66"/>
      <c r="AI86" s="66"/>
      <c r="AJ86" s="66"/>
      <c r="AK86" s="66"/>
      <c r="AL86" s="66"/>
      <c r="AM86" s="66"/>
      <c r="AN86" s="127"/>
      <c r="AO86" s="127"/>
      <c r="AP86" s="127"/>
      <c r="AQ86" s="127"/>
      <c r="AR86" s="127"/>
      <c r="AS86" s="133"/>
      <c r="AT86" s="3"/>
      <c r="AU86" s="3"/>
      <c r="AV86" s="3"/>
      <c r="AW86" s="3"/>
      <c r="AX86" s="3"/>
      <c r="AY86" s="3"/>
      <c r="AZ86" s="138"/>
      <c r="BA86" s="138"/>
      <c r="BB86" s="138"/>
      <c r="BC86" s="138"/>
    </row>
    <row r="87" spans="1:55" ht="12.75">
      <c r="A87" s="199" t="str">
        <f t="shared" si="55"/>
        <v>Óscar Prats</v>
      </c>
      <c r="B87" s="124" t="s">
        <v>147</v>
      </c>
      <c r="C87" s="284">
        <f t="shared" si="48"/>
        <v>0</v>
      </c>
      <c r="D87" s="222">
        <f t="shared" si="49"/>
        <v>0</v>
      </c>
      <c r="E87" s="141">
        <f t="shared" si="50"/>
        <v>0</v>
      </c>
      <c r="F87" s="141">
        <f t="shared" si="51"/>
        <v>0</v>
      </c>
      <c r="G87" s="141">
        <f t="shared" si="52"/>
        <v>0</v>
      </c>
      <c r="H87" s="141">
        <f t="shared" si="53"/>
        <v>0</v>
      </c>
      <c r="I87" s="223">
        <f t="shared" si="54"/>
        <v>0</v>
      </c>
      <c r="J87" s="32"/>
      <c r="K87" s="7"/>
      <c r="L87" s="7"/>
      <c r="M87" s="7"/>
      <c r="N87" s="7"/>
      <c r="O87" s="7"/>
      <c r="P87" s="127"/>
      <c r="Q87" s="127"/>
      <c r="R87" s="127"/>
      <c r="S87" s="127"/>
      <c r="T87" s="127"/>
      <c r="U87" s="127"/>
      <c r="V87" s="66"/>
      <c r="W87" s="66"/>
      <c r="X87" s="66"/>
      <c r="Y87" s="66"/>
      <c r="Z87" s="66"/>
      <c r="AA87" s="66"/>
      <c r="AB87" s="127"/>
      <c r="AC87" s="127"/>
      <c r="AD87" s="127"/>
      <c r="AE87" s="127"/>
      <c r="AF87" s="127"/>
      <c r="AG87" s="131"/>
      <c r="AH87" s="66"/>
      <c r="AI87" s="66"/>
      <c r="AJ87" s="66"/>
      <c r="AK87" s="66"/>
      <c r="AL87" s="66"/>
      <c r="AM87" s="66"/>
      <c r="AN87" s="127"/>
      <c r="AO87" s="127"/>
      <c r="AP87" s="127"/>
      <c r="AQ87" s="127"/>
      <c r="AR87" s="127"/>
      <c r="AS87" s="133"/>
      <c r="AT87" s="3"/>
      <c r="AU87" s="3"/>
      <c r="AV87" s="3"/>
      <c r="AW87" s="3"/>
      <c r="AX87" s="3"/>
      <c r="AY87" s="3"/>
      <c r="AZ87" s="138"/>
      <c r="BA87" s="138"/>
      <c r="BB87" s="138"/>
      <c r="BC87" s="138"/>
    </row>
    <row r="88" spans="1:55" ht="12.75">
      <c r="A88" s="199" t="str">
        <f t="shared" si="55"/>
        <v>Pablo</v>
      </c>
      <c r="B88" s="124" t="s">
        <v>145</v>
      </c>
      <c r="C88" s="284">
        <f t="shared" si="48"/>
        <v>0</v>
      </c>
      <c r="D88" s="222">
        <f t="shared" si="49"/>
        <v>0</v>
      </c>
      <c r="E88" s="141">
        <f t="shared" si="50"/>
        <v>0</v>
      </c>
      <c r="F88" s="141">
        <f t="shared" si="51"/>
        <v>0</v>
      </c>
      <c r="G88" s="141">
        <f t="shared" si="52"/>
        <v>0</v>
      </c>
      <c r="H88" s="141">
        <f t="shared" si="53"/>
        <v>0</v>
      </c>
      <c r="I88" s="223">
        <f t="shared" si="54"/>
        <v>0</v>
      </c>
      <c r="J88" s="32"/>
      <c r="K88" s="7"/>
      <c r="L88" s="7"/>
      <c r="M88" s="7"/>
      <c r="N88" s="7"/>
      <c r="O88" s="7"/>
      <c r="P88" s="127"/>
      <c r="Q88" s="127"/>
      <c r="R88" s="127"/>
      <c r="S88" s="127"/>
      <c r="T88" s="127"/>
      <c r="U88" s="127"/>
      <c r="V88" s="66"/>
      <c r="W88" s="66"/>
      <c r="X88" s="66"/>
      <c r="Y88" s="66"/>
      <c r="Z88" s="66"/>
      <c r="AA88" s="66"/>
      <c r="AB88" s="127"/>
      <c r="AC88" s="127"/>
      <c r="AD88" s="127"/>
      <c r="AE88" s="127"/>
      <c r="AF88" s="127"/>
      <c r="AG88" s="131"/>
      <c r="AH88" s="66"/>
      <c r="AI88" s="66"/>
      <c r="AJ88" s="66"/>
      <c r="AK88" s="66"/>
      <c r="AL88" s="66"/>
      <c r="AM88" s="66"/>
      <c r="AN88" s="127"/>
      <c r="AO88" s="127"/>
      <c r="AP88" s="127"/>
      <c r="AQ88" s="127"/>
      <c r="AR88" s="127"/>
      <c r="AS88" s="133"/>
      <c r="AT88" s="3"/>
      <c r="AU88" s="3"/>
      <c r="AV88" s="3"/>
      <c r="AW88" s="3"/>
      <c r="AX88" s="3"/>
      <c r="AY88" s="3"/>
      <c r="AZ88" s="138"/>
      <c r="BA88" s="138"/>
      <c r="BB88" s="138"/>
      <c r="BC88" s="138"/>
    </row>
    <row r="89" spans="1:55" ht="12.75">
      <c r="A89" s="199" t="str">
        <f t="shared" si="55"/>
        <v>Pepe Pla</v>
      </c>
      <c r="B89" s="124" t="s">
        <v>146</v>
      </c>
      <c r="C89" s="284">
        <f t="shared" si="48"/>
        <v>0</v>
      </c>
      <c r="D89" s="222">
        <f t="shared" si="49"/>
        <v>0</v>
      </c>
      <c r="E89" s="141">
        <f t="shared" si="50"/>
        <v>0</v>
      </c>
      <c r="F89" s="141">
        <f t="shared" si="51"/>
        <v>0</v>
      </c>
      <c r="G89" s="141">
        <f t="shared" si="52"/>
        <v>0</v>
      </c>
      <c r="H89" s="141">
        <f t="shared" si="53"/>
        <v>0</v>
      </c>
      <c r="I89" s="223">
        <f t="shared" si="54"/>
        <v>0</v>
      </c>
      <c r="J89" s="32"/>
      <c r="K89" s="7"/>
      <c r="L89" s="7"/>
      <c r="M89" s="7"/>
      <c r="N89" s="7"/>
      <c r="O89" s="7"/>
      <c r="P89" s="127"/>
      <c r="Q89" s="127"/>
      <c r="R89" s="127"/>
      <c r="S89" s="127"/>
      <c r="T89" s="127"/>
      <c r="U89" s="127"/>
      <c r="V89" s="66"/>
      <c r="W89" s="66"/>
      <c r="X89" s="66"/>
      <c r="Y89" s="66"/>
      <c r="Z89" s="66"/>
      <c r="AA89" s="66"/>
      <c r="AB89" s="127"/>
      <c r="AC89" s="127"/>
      <c r="AD89" s="127"/>
      <c r="AE89" s="127"/>
      <c r="AF89" s="127"/>
      <c r="AG89" s="131"/>
      <c r="AH89" s="66"/>
      <c r="AI89" s="66"/>
      <c r="AJ89" s="66"/>
      <c r="AK89" s="66"/>
      <c r="AL89" s="66"/>
      <c r="AM89" s="66"/>
      <c r="AN89" s="127"/>
      <c r="AO89" s="127"/>
      <c r="AP89" s="127"/>
      <c r="AQ89" s="127"/>
      <c r="AR89" s="127"/>
      <c r="AS89" s="133"/>
      <c r="AT89" s="3"/>
      <c r="AU89" s="3"/>
      <c r="AV89" s="3"/>
      <c r="AW89" s="3"/>
      <c r="AX89" s="3"/>
      <c r="AY89" s="3"/>
      <c r="AZ89" s="138"/>
      <c r="BA89" s="138"/>
      <c r="BB89" s="138"/>
      <c r="BC89" s="138"/>
    </row>
    <row r="90" spans="1:55" ht="12.75">
      <c r="A90" s="199" t="str">
        <f t="shared" si="55"/>
        <v>Miguel Ángel</v>
      </c>
      <c r="B90" s="124" t="s">
        <v>147</v>
      </c>
      <c r="C90" s="284">
        <f t="shared" si="48"/>
        <v>0</v>
      </c>
      <c r="D90" s="222">
        <f t="shared" si="49"/>
        <v>0</v>
      </c>
      <c r="E90" s="141">
        <f t="shared" si="50"/>
        <v>0</v>
      </c>
      <c r="F90" s="141">
        <f t="shared" si="51"/>
        <v>0</v>
      </c>
      <c r="G90" s="141">
        <f t="shared" si="52"/>
        <v>0</v>
      </c>
      <c r="H90" s="141">
        <f t="shared" si="53"/>
        <v>0</v>
      </c>
      <c r="I90" s="223">
        <f t="shared" si="54"/>
        <v>0</v>
      </c>
      <c r="J90" s="32"/>
      <c r="K90" s="7"/>
      <c r="L90" s="7"/>
      <c r="M90" s="7"/>
      <c r="N90" s="7"/>
      <c r="O90" s="7"/>
      <c r="P90" s="127"/>
      <c r="Q90" s="127"/>
      <c r="R90" s="127"/>
      <c r="S90" s="127"/>
      <c r="T90" s="127"/>
      <c r="U90" s="127"/>
      <c r="V90" s="66"/>
      <c r="W90" s="66"/>
      <c r="X90" s="66"/>
      <c r="Y90" s="66"/>
      <c r="Z90" s="66"/>
      <c r="AA90" s="66"/>
      <c r="AB90" s="127"/>
      <c r="AC90" s="127"/>
      <c r="AD90" s="127"/>
      <c r="AE90" s="127"/>
      <c r="AF90" s="127"/>
      <c r="AG90" s="131"/>
      <c r="AH90" s="66"/>
      <c r="AI90" s="66"/>
      <c r="AJ90" s="66"/>
      <c r="AK90" s="66"/>
      <c r="AL90" s="66"/>
      <c r="AM90" s="66"/>
      <c r="AN90" s="127"/>
      <c r="AO90" s="127"/>
      <c r="AP90" s="127"/>
      <c r="AQ90" s="127"/>
      <c r="AR90" s="127"/>
      <c r="AS90" s="133"/>
      <c r="AT90" s="3"/>
      <c r="AU90" s="3"/>
      <c r="AV90" s="3"/>
      <c r="AW90" s="3"/>
      <c r="AX90" s="3"/>
      <c r="AY90" s="3"/>
      <c r="AZ90" s="138"/>
      <c r="BA90" s="138"/>
      <c r="BB90" s="138"/>
      <c r="BC90" s="138"/>
    </row>
    <row r="91" spans="1:55" ht="12.75" hidden="1">
      <c r="A91" s="199">
        <f t="shared" si="55"/>
        <v>0</v>
      </c>
      <c r="B91" s="124"/>
      <c r="C91" s="284">
        <f t="shared" si="48"/>
        <v>0</v>
      </c>
      <c r="D91" s="222">
        <f t="shared" si="49"/>
        <v>0</v>
      </c>
      <c r="E91" s="141">
        <f t="shared" si="50"/>
        <v>0</v>
      </c>
      <c r="F91" s="141">
        <f t="shared" si="51"/>
        <v>0</v>
      </c>
      <c r="G91" s="141">
        <f t="shared" si="52"/>
        <v>0</v>
      </c>
      <c r="H91" s="141">
        <f t="shared" si="53"/>
        <v>0</v>
      </c>
      <c r="I91" s="223">
        <f t="shared" si="54"/>
        <v>0</v>
      </c>
      <c r="J91" s="32"/>
      <c r="K91" s="7"/>
      <c r="L91" s="7"/>
      <c r="M91" s="7"/>
      <c r="N91" s="7"/>
      <c r="O91" s="7"/>
      <c r="P91" s="127"/>
      <c r="Q91" s="127"/>
      <c r="R91" s="127"/>
      <c r="S91" s="127"/>
      <c r="T91" s="127"/>
      <c r="U91" s="127"/>
      <c r="V91" s="66"/>
      <c r="W91" s="66"/>
      <c r="X91" s="66"/>
      <c r="Y91" s="66"/>
      <c r="Z91" s="66"/>
      <c r="AA91" s="66"/>
      <c r="AB91" s="127"/>
      <c r="AC91" s="127"/>
      <c r="AD91" s="127"/>
      <c r="AE91" s="127"/>
      <c r="AF91" s="127"/>
      <c r="AG91" s="131"/>
      <c r="AH91" s="66"/>
      <c r="AI91" s="66"/>
      <c r="AJ91" s="66"/>
      <c r="AK91" s="66"/>
      <c r="AL91" s="66"/>
      <c r="AM91" s="66"/>
      <c r="AN91" s="127"/>
      <c r="AO91" s="127"/>
      <c r="AP91" s="127"/>
      <c r="AQ91" s="127"/>
      <c r="AR91" s="127"/>
      <c r="AS91" s="133"/>
      <c r="AT91" s="3"/>
      <c r="AU91" s="3"/>
      <c r="AV91" s="3"/>
      <c r="AW91" s="3"/>
      <c r="AX91" s="3"/>
      <c r="AY91" s="3"/>
      <c r="AZ91" s="138"/>
      <c r="BA91" s="138"/>
      <c r="BB91" s="138"/>
      <c r="BC91" s="138"/>
    </row>
    <row r="92" spans="1:55" ht="12.75" hidden="1">
      <c r="A92" s="199">
        <f t="shared" si="55"/>
        <v>0</v>
      </c>
      <c r="B92" s="124"/>
      <c r="C92" s="284">
        <f t="shared" si="48"/>
        <v>0</v>
      </c>
      <c r="D92" s="222">
        <f t="shared" si="49"/>
        <v>0</v>
      </c>
      <c r="E92" s="141">
        <f t="shared" si="50"/>
        <v>0</v>
      </c>
      <c r="F92" s="141">
        <f t="shared" si="51"/>
        <v>0</v>
      </c>
      <c r="G92" s="141">
        <f t="shared" si="52"/>
        <v>0</v>
      </c>
      <c r="H92" s="141">
        <f t="shared" si="53"/>
        <v>0</v>
      </c>
      <c r="I92" s="223">
        <f t="shared" si="54"/>
        <v>0</v>
      </c>
      <c r="J92" s="32"/>
      <c r="K92" s="7"/>
      <c r="L92" s="7"/>
      <c r="M92" s="7"/>
      <c r="N92" s="7"/>
      <c r="O92" s="7"/>
      <c r="P92" s="127"/>
      <c r="Q92" s="127"/>
      <c r="R92" s="127"/>
      <c r="S92" s="127"/>
      <c r="T92" s="127"/>
      <c r="U92" s="127"/>
      <c r="V92" s="66"/>
      <c r="W92" s="66"/>
      <c r="X92" s="66"/>
      <c r="Y92" s="66"/>
      <c r="Z92" s="66"/>
      <c r="AA92" s="66"/>
      <c r="AB92" s="127"/>
      <c r="AC92" s="127"/>
      <c r="AD92" s="127"/>
      <c r="AE92" s="127"/>
      <c r="AF92" s="127"/>
      <c r="AG92" s="131"/>
      <c r="AH92" s="66"/>
      <c r="AI92" s="66"/>
      <c r="AJ92" s="66"/>
      <c r="AK92" s="66"/>
      <c r="AL92" s="66"/>
      <c r="AM92" s="66"/>
      <c r="AN92" s="127"/>
      <c r="AO92" s="127"/>
      <c r="AP92" s="127"/>
      <c r="AQ92" s="127"/>
      <c r="AR92" s="127"/>
      <c r="AS92" s="133"/>
      <c r="AT92" s="3"/>
      <c r="AU92" s="3"/>
      <c r="AV92" s="3"/>
      <c r="AW92" s="3"/>
      <c r="AX92" s="3"/>
      <c r="AY92" s="3"/>
      <c r="AZ92" s="138"/>
      <c r="BA92" s="138"/>
      <c r="BB92" s="138"/>
      <c r="BC92" s="138"/>
    </row>
    <row r="93" spans="1:55" ht="12.75" hidden="1">
      <c r="A93" s="199">
        <f t="shared" si="55"/>
        <v>0</v>
      </c>
      <c r="B93" s="124"/>
      <c r="C93" s="284">
        <f t="shared" si="48"/>
        <v>0</v>
      </c>
      <c r="D93" s="222">
        <f aca="true" t="shared" si="56" ref="D93:I93">J93+P93+V93+AB93+AH93+AN93+AT93+AZ93+BF93+BL93+BR93+BX93+CD93+CJ93+CP93+CV93+DB93+DH93+DN93+DT93+DZ93+EF93+EL93+ER93+EX93+FD93+FJ93+FP93+FV93+GB93+GH93+GN93+GT93+GZ93+HF93+HL93+HR93+HX93+ID93+IJ93+J159+P159+V159+AB159+AH159+AN159</f>
        <v>0</v>
      </c>
      <c r="E93" s="141">
        <f t="shared" si="56"/>
        <v>0</v>
      </c>
      <c r="F93" s="141">
        <f t="shared" si="56"/>
        <v>0</v>
      </c>
      <c r="G93" s="141">
        <f t="shared" si="56"/>
        <v>0</v>
      </c>
      <c r="H93" s="141">
        <f t="shared" si="56"/>
        <v>0</v>
      </c>
      <c r="I93" s="223">
        <f t="shared" si="56"/>
        <v>0</v>
      </c>
      <c r="J93" s="32"/>
      <c r="K93" s="7"/>
      <c r="L93" s="7"/>
      <c r="M93" s="7"/>
      <c r="N93" s="7"/>
      <c r="O93" s="7"/>
      <c r="P93" s="127"/>
      <c r="Q93" s="127"/>
      <c r="R93" s="127"/>
      <c r="S93" s="127"/>
      <c r="T93" s="127"/>
      <c r="U93" s="127"/>
      <c r="V93" s="66"/>
      <c r="W93" s="66"/>
      <c r="X93" s="66"/>
      <c r="Y93" s="66"/>
      <c r="Z93" s="66"/>
      <c r="AA93" s="66"/>
      <c r="AB93" s="127"/>
      <c r="AC93" s="127"/>
      <c r="AD93" s="127"/>
      <c r="AE93" s="127"/>
      <c r="AF93" s="127"/>
      <c r="AG93" s="131"/>
      <c r="AH93" s="66"/>
      <c r="AI93" s="66"/>
      <c r="AJ93" s="66"/>
      <c r="AK93" s="66"/>
      <c r="AL93" s="66"/>
      <c r="AM93" s="66"/>
      <c r="AN93" s="127"/>
      <c r="AO93" s="127"/>
      <c r="AP93" s="127"/>
      <c r="AQ93" s="127"/>
      <c r="AR93" s="127"/>
      <c r="AS93" s="133"/>
      <c r="AT93" s="3"/>
      <c r="AU93" s="3"/>
      <c r="AV93" s="3"/>
      <c r="AW93" s="3"/>
      <c r="AX93" s="3"/>
      <c r="AY93" s="3"/>
      <c r="AZ93" s="138"/>
      <c r="BA93" s="138"/>
      <c r="BB93" s="138"/>
      <c r="BC93" s="138"/>
    </row>
    <row r="94" spans="1:55" ht="12.75">
      <c r="A94" s="199" t="str">
        <f t="shared" si="55"/>
        <v>Joan Onrubia </v>
      </c>
      <c r="B94" s="124" t="s">
        <v>144</v>
      </c>
      <c r="C94" s="284">
        <f t="shared" si="48"/>
        <v>1</v>
      </c>
      <c r="D94" s="222">
        <f aca="true" t="shared" si="57" ref="D94:I94">J94+P94+V94+AB94+AH94+AN94+AT94+AZ94+BF94+BL94+BR94+BX94+CD94+CJ94+CP94+CV94+DB94+DH94+DN94+DT94+DZ94+EF94+EL94+ER94+EX94+FD94+FJ94+FP94+FV94+GB94+GH94+GN94+GT94+GZ94+HF94+HL94+HR94+HX94+ID94+IJ94+J160+P160+V160+AB160+AH160+AN160</f>
        <v>0</v>
      </c>
      <c r="E94" s="141">
        <f t="shared" si="57"/>
        <v>1</v>
      </c>
      <c r="F94" s="141">
        <f t="shared" si="57"/>
        <v>0</v>
      </c>
      <c r="G94" s="141">
        <f t="shared" si="57"/>
        <v>0</v>
      </c>
      <c r="H94" s="141">
        <f t="shared" si="57"/>
        <v>0</v>
      </c>
      <c r="I94" s="223">
        <f t="shared" si="57"/>
        <v>0</v>
      </c>
      <c r="J94" s="32"/>
      <c r="K94" s="7"/>
      <c r="L94" s="7"/>
      <c r="M94" s="7"/>
      <c r="N94" s="7"/>
      <c r="O94" s="7"/>
      <c r="P94" s="127"/>
      <c r="Q94" s="127">
        <v>1</v>
      </c>
      <c r="R94" s="127"/>
      <c r="S94" s="127"/>
      <c r="T94" s="127"/>
      <c r="U94" s="127"/>
      <c r="V94" s="66"/>
      <c r="W94" s="66"/>
      <c r="X94" s="66"/>
      <c r="Y94" s="66"/>
      <c r="Z94" s="66"/>
      <c r="AA94" s="66"/>
      <c r="AB94" s="127"/>
      <c r="AC94" s="127"/>
      <c r="AD94" s="127"/>
      <c r="AE94" s="127"/>
      <c r="AF94" s="127"/>
      <c r="AG94" s="131"/>
      <c r="AH94" s="66"/>
      <c r="AI94" s="66"/>
      <c r="AJ94" s="66"/>
      <c r="AK94" s="66"/>
      <c r="AL94" s="66"/>
      <c r="AM94" s="66"/>
      <c r="AN94" s="127"/>
      <c r="AO94" s="127"/>
      <c r="AP94" s="127"/>
      <c r="AQ94" s="127"/>
      <c r="AR94" s="127"/>
      <c r="AS94" s="133"/>
      <c r="AT94" s="3"/>
      <c r="AU94" s="3"/>
      <c r="AV94" s="3"/>
      <c r="AW94" s="3"/>
      <c r="AX94" s="3"/>
      <c r="AY94" s="3"/>
      <c r="AZ94" s="138"/>
      <c r="BA94" s="138"/>
      <c r="BB94" s="138"/>
      <c r="BC94" s="138"/>
    </row>
    <row r="95" spans="1:55" ht="12.75">
      <c r="A95" s="199" t="str">
        <f t="shared" si="55"/>
        <v>Vicente (juv)</v>
      </c>
      <c r="B95" s="124"/>
      <c r="C95" s="284">
        <f t="shared" si="48"/>
        <v>0</v>
      </c>
      <c r="D95" s="222">
        <f aca="true" t="shared" si="58" ref="D95:I95">J95+P95+V95+AB95+AH95+AN95+AT95+AZ95+BF95+BL95+BR95+BX95+CD95+CJ95+CP95+CV95+DB95+DH95+DN95+DT95+DZ95+EF95+EL95+ER95+EX95+FD95+FJ95+FP95+FV95+GB95+GH95+GN95+GT95+GZ95+HF95+HL95+HR95+HX95+ID95+IJ95+J161+P161+V161+AB161+AH161+AN161</f>
        <v>0</v>
      </c>
      <c r="E95" s="141">
        <f t="shared" si="58"/>
        <v>0</v>
      </c>
      <c r="F95" s="141">
        <f t="shared" si="58"/>
        <v>0</v>
      </c>
      <c r="G95" s="141">
        <f t="shared" si="58"/>
        <v>0</v>
      </c>
      <c r="H95" s="141">
        <f t="shared" si="58"/>
        <v>0</v>
      </c>
      <c r="I95" s="223">
        <f t="shared" si="58"/>
        <v>0</v>
      </c>
      <c r="J95" s="32"/>
      <c r="K95" s="7"/>
      <c r="L95" s="7"/>
      <c r="M95" s="7"/>
      <c r="N95" s="7"/>
      <c r="O95" s="7"/>
      <c r="P95" s="127"/>
      <c r="Q95" s="127"/>
      <c r="R95" s="127"/>
      <c r="S95" s="127"/>
      <c r="T95" s="127"/>
      <c r="U95" s="127"/>
      <c r="V95" s="66"/>
      <c r="W95" s="66"/>
      <c r="X95" s="66"/>
      <c r="Y95" s="66"/>
      <c r="Z95" s="66"/>
      <c r="AA95" s="66"/>
      <c r="AB95" s="127"/>
      <c r="AC95" s="127"/>
      <c r="AD95" s="127"/>
      <c r="AE95" s="127"/>
      <c r="AF95" s="127"/>
      <c r="AG95" s="131"/>
      <c r="AH95" s="66"/>
      <c r="AI95" s="66"/>
      <c r="AJ95" s="66"/>
      <c r="AK95" s="66"/>
      <c r="AL95" s="66"/>
      <c r="AM95" s="66"/>
      <c r="AN95" s="127"/>
      <c r="AO95" s="127"/>
      <c r="AP95" s="127"/>
      <c r="AQ95" s="127"/>
      <c r="AR95" s="127"/>
      <c r="AS95" s="133"/>
      <c r="AT95" s="3"/>
      <c r="AU95" s="3"/>
      <c r="AV95" s="3"/>
      <c r="AW95" s="3"/>
      <c r="AX95" s="3"/>
      <c r="AY95" s="3"/>
      <c r="AZ95" s="138"/>
      <c r="BA95" s="138"/>
      <c r="BB95" s="138"/>
      <c r="BC95" s="138"/>
    </row>
    <row r="96" spans="1:55" ht="12.75" hidden="1">
      <c r="A96" s="199">
        <f t="shared" si="55"/>
        <v>0</v>
      </c>
      <c r="B96" s="124"/>
      <c r="C96" s="284">
        <f t="shared" si="48"/>
        <v>0</v>
      </c>
      <c r="D96" s="222">
        <f aca="true" t="shared" si="59" ref="D96:I96">J96+P96+V96+AB96+AH96+AN96+AT96+AZ96+BF96+BL96+BR96+BX96+CD96+CJ96+CP96+CV96+DB96+DH96+DN96+DT96+DZ96+EF96+EL96+ER96+EX96+FD96+FJ96+FP96+FV96+GB96+GH96+GN96+GT96+GZ96+HF96+HL96+HR96+HX96+ID96+IJ96+J162+P162+V162+AB162+AH162+AN162</f>
        <v>0</v>
      </c>
      <c r="E96" s="141">
        <f t="shared" si="59"/>
        <v>0</v>
      </c>
      <c r="F96" s="141">
        <f t="shared" si="59"/>
        <v>0</v>
      </c>
      <c r="G96" s="141">
        <f t="shared" si="59"/>
        <v>0</v>
      </c>
      <c r="H96" s="141">
        <f t="shared" si="59"/>
        <v>0</v>
      </c>
      <c r="I96" s="223">
        <f t="shared" si="59"/>
        <v>0</v>
      </c>
      <c r="J96" s="32"/>
      <c r="K96" s="7"/>
      <c r="L96" s="7"/>
      <c r="M96" s="7"/>
      <c r="N96" s="7"/>
      <c r="O96" s="7"/>
      <c r="P96" s="127"/>
      <c r="Q96" s="127"/>
      <c r="R96" s="127"/>
      <c r="S96" s="127"/>
      <c r="T96" s="127"/>
      <c r="U96" s="127"/>
      <c r="V96" s="66"/>
      <c r="W96" s="66"/>
      <c r="X96" s="66"/>
      <c r="Y96" s="66"/>
      <c r="Z96" s="66"/>
      <c r="AA96" s="66"/>
      <c r="AB96" s="127"/>
      <c r="AC96" s="127"/>
      <c r="AD96" s="127"/>
      <c r="AE96" s="127"/>
      <c r="AF96" s="127"/>
      <c r="AG96" s="131"/>
      <c r="AH96" s="66"/>
      <c r="AI96" s="66"/>
      <c r="AJ96" s="66"/>
      <c r="AK96" s="66"/>
      <c r="AL96" s="66"/>
      <c r="AM96" s="66"/>
      <c r="AN96" s="127"/>
      <c r="AO96" s="127"/>
      <c r="AP96" s="127"/>
      <c r="AQ96" s="127"/>
      <c r="AR96" s="127"/>
      <c r="AS96" s="133"/>
      <c r="AT96" s="3"/>
      <c r="AU96" s="3"/>
      <c r="AV96" s="3"/>
      <c r="AW96" s="3"/>
      <c r="AX96" s="3"/>
      <c r="AY96" s="3"/>
      <c r="AZ96" s="138"/>
      <c r="BA96" s="138"/>
      <c r="BB96" s="138"/>
      <c r="BC96" s="138"/>
    </row>
    <row r="97" spans="1:55" ht="12.75">
      <c r="A97" s="163" t="str">
        <f>A26</f>
        <v>Chelet</v>
      </c>
      <c r="B97" s="73" t="s">
        <v>149</v>
      </c>
      <c r="C97" s="283">
        <f t="shared" si="48"/>
        <v>0</v>
      </c>
      <c r="D97" s="215">
        <f aca="true" t="shared" si="60" ref="D97:D114">J97+P97+V97+AB97+AH97+AN97+AT97+AZ97+BF97+BL97+BR97+BX97+CD97+CJ97+CP97+CV97+DB97+DH97+DN97+DT97+DZ97+EF97+EL97+ER97+EX97+FD97+FJ97+FP97+FV97+GB97+GH97+GN97+GT97+GZ97+HF97+HL97+HR97+HX97+ID97+IJ97+J159+P159+V159+AB159+AH159+AN159</f>
        <v>0</v>
      </c>
      <c r="E97" s="247">
        <f aca="true" t="shared" si="61" ref="E97:E114">K97+Q97+W97+AC97+AI97+AO97+AU97+BA97+BG97+BM97+BS97+BY97+CE97+CK97+CQ97+CW97+DC97+DI97+DO97+DU97+EA97+EG97+EM97+ES97+EY97+FE97+FK97+FQ97+FW97+GC97+GI97+GO97+GU97+HA97+HG97+HM97+HS97+HY97+IE97+IK97+K159+Q159+W159+AC159+AI159+AO159</f>
        <v>0</v>
      </c>
      <c r="F97" s="247">
        <f aca="true" t="shared" si="62" ref="F97:F114">L97+R97+X97+AD97+AJ97+AP97+AV97+BB97+BH97+BN97+BT97+BZ97+CF97+CL97+CR97+CX97+DD97+DJ97+DP97+DV97+EB97+EH97+EN97+ET97+EZ97+FF97+FL97+FR97+FX97+GD97+GJ97+GP97+GV97+HB97+HH97+HN97+HT97+HZ97+IF97+IL97+L159+R159+X159+AD159+AJ159+AP159</f>
        <v>0</v>
      </c>
      <c r="G97" s="247">
        <f aca="true" t="shared" si="63" ref="G97:G114">M97+S97+Y97+AE97+AK97+AQ97+AW97+BC97+BI97+BO97+BU97+CA97+CG97+CM97+CS97+CY97+DE97+DK97+DQ97+DW97+EC97+EI97+EO97+EU97+FA97+FG97+FM97+FS97+FY97+GE97+GK97+GQ97+GW97+HC97+HI97+HO97+HU97+IA97+IG97+IM97+M159+S159+Y159+AE159+AK159+AQ159</f>
        <v>0</v>
      </c>
      <c r="H97" s="247">
        <f aca="true" t="shared" si="64" ref="H97:H114">N97+T97+Z97+AF97+AL97+AR97+AX97+BD97+BJ97+BP97+BV97+CB97+CH97+CN97+CT97+CZ97+DF97+DL97+DR97+DX97+ED97+EJ97+EP97+EV97+FB97+FH97+FN97+FT97+FZ97+GF97+GL97+GR97+GX97+HD97+HJ97+HP97+HV97+IB97+IH97+IN97+N159+T159+Z159+AF159+AL159+AR159</f>
        <v>0</v>
      </c>
      <c r="I97" s="248">
        <f aca="true" t="shared" si="65" ref="I97:I114">O97+U97+AA97+AG97+AM97+AS97+AY97+BE97+BK97+BQ97+BW97+CC97+CI97+CO97+CU97+DA97+DG97+DM97+DS97+DY97+EE97+EK97+EQ97+EW97+FC97+FI97+FO97+FU97+GA97+GG97+GM97+GS97+GY97+HE97+HK97+HQ97+HW97+IC97+II97+IO97+O159+U159+AA159+AG159+AM159+AS159</f>
        <v>0</v>
      </c>
      <c r="J97" s="32"/>
      <c r="K97" s="7"/>
      <c r="L97" s="7"/>
      <c r="M97" s="7"/>
      <c r="N97" s="7"/>
      <c r="O97" s="7"/>
      <c r="P97" s="127"/>
      <c r="Q97" s="127"/>
      <c r="R97" s="127"/>
      <c r="S97" s="127"/>
      <c r="T97" s="127"/>
      <c r="U97" s="127"/>
      <c r="V97" s="66"/>
      <c r="W97" s="66"/>
      <c r="X97" s="66"/>
      <c r="Y97" s="66"/>
      <c r="Z97" s="66"/>
      <c r="AA97" s="66"/>
      <c r="AB97" s="127"/>
      <c r="AC97" s="127"/>
      <c r="AD97" s="127"/>
      <c r="AE97" s="127"/>
      <c r="AF97" s="127"/>
      <c r="AG97" s="131"/>
      <c r="AH97" s="66"/>
      <c r="AI97" s="66"/>
      <c r="AJ97" s="66"/>
      <c r="AK97" s="66"/>
      <c r="AL97" s="66"/>
      <c r="AM97" s="66"/>
      <c r="AN97" s="127"/>
      <c r="AO97" s="127"/>
      <c r="AP97" s="127"/>
      <c r="AQ97" s="127"/>
      <c r="AR97" s="127"/>
      <c r="AS97" s="133"/>
      <c r="AT97" s="3"/>
      <c r="AU97" s="3"/>
      <c r="AV97" s="3"/>
      <c r="AW97" s="3"/>
      <c r="AX97" s="3"/>
      <c r="AY97" s="3"/>
      <c r="AZ97" s="138"/>
      <c r="BA97" s="138"/>
      <c r="BB97" s="138"/>
      <c r="BC97" s="138"/>
    </row>
    <row r="98" spans="1:55" ht="12.75">
      <c r="A98" s="163" t="str">
        <f aca="true" t="shared" si="66" ref="A98:A108">A27</f>
        <v>Coke</v>
      </c>
      <c r="B98" s="73" t="s">
        <v>62</v>
      </c>
      <c r="C98" s="283">
        <f t="shared" si="48"/>
        <v>0</v>
      </c>
      <c r="D98" s="215">
        <f t="shared" si="60"/>
        <v>0</v>
      </c>
      <c r="E98" s="247">
        <f t="shared" si="61"/>
        <v>0</v>
      </c>
      <c r="F98" s="247">
        <f t="shared" si="62"/>
        <v>0</v>
      </c>
      <c r="G98" s="247">
        <f t="shared" si="63"/>
        <v>0</v>
      </c>
      <c r="H98" s="247">
        <f t="shared" si="64"/>
        <v>0</v>
      </c>
      <c r="I98" s="248">
        <f t="shared" si="65"/>
        <v>0</v>
      </c>
      <c r="J98" s="32"/>
      <c r="K98" s="7"/>
      <c r="L98" s="7"/>
      <c r="M98" s="7"/>
      <c r="N98" s="7"/>
      <c r="O98" s="7"/>
      <c r="P98" s="127"/>
      <c r="Q98" s="127"/>
      <c r="R98" s="127"/>
      <c r="S98" s="127"/>
      <c r="T98" s="127"/>
      <c r="U98" s="127"/>
      <c r="V98" s="66"/>
      <c r="W98" s="66"/>
      <c r="X98" s="66"/>
      <c r="Y98" s="66"/>
      <c r="Z98" s="66"/>
      <c r="AA98" s="66"/>
      <c r="AB98" s="127"/>
      <c r="AC98" s="127"/>
      <c r="AD98" s="127"/>
      <c r="AE98" s="127"/>
      <c r="AF98" s="127"/>
      <c r="AG98" s="131"/>
      <c r="AH98" s="66"/>
      <c r="AI98" s="66"/>
      <c r="AJ98" s="66"/>
      <c r="AK98" s="66"/>
      <c r="AL98" s="66"/>
      <c r="AM98" s="66"/>
      <c r="AN98" s="127"/>
      <c r="AO98" s="127"/>
      <c r="AP98" s="127"/>
      <c r="AQ98" s="127"/>
      <c r="AR98" s="127"/>
      <c r="AS98" s="133"/>
      <c r="AT98" s="3"/>
      <c r="AU98" s="3"/>
      <c r="AV98" s="3"/>
      <c r="AW98" s="3"/>
      <c r="AX98" s="3"/>
      <c r="AY98" s="3"/>
      <c r="AZ98" s="138"/>
      <c r="BA98" s="138"/>
      <c r="BB98" s="138"/>
      <c r="BC98" s="138"/>
    </row>
    <row r="99" spans="1:55" ht="12.75">
      <c r="A99" s="163" t="str">
        <f t="shared" si="66"/>
        <v>Gisbert</v>
      </c>
      <c r="B99" s="73" t="s">
        <v>148</v>
      </c>
      <c r="C99" s="283">
        <f t="shared" si="48"/>
        <v>0</v>
      </c>
      <c r="D99" s="215">
        <f t="shared" si="60"/>
        <v>0</v>
      </c>
      <c r="E99" s="247">
        <f t="shared" si="61"/>
        <v>0</v>
      </c>
      <c r="F99" s="247">
        <f t="shared" si="62"/>
        <v>0</v>
      </c>
      <c r="G99" s="247">
        <f t="shared" si="63"/>
        <v>0</v>
      </c>
      <c r="H99" s="247">
        <f t="shared" si="64"/>
        <v>0</v>
      </c>
      <c r="I99" s="248">
        <f t="shared" si="65"/>
        <v>0</v>
      </c>
      <c r="J99" s="32"/>
      <c r="K99" s="7"/>
      <c r="L99" s="7"/>
      <c r="M99" s="7"/>
      <c r="N99" s="7"/>
      <c r="O99" s="7"/>
      <c r="P99" s="127"/>
      <c r="Q99" s="127"/>
      <c r="R99" s="127"/>
      <c r="S99" s="127"/>
      <c r="T99" s="127"/>
      <c r="U99" s="127"/>
      <c r="V99" s="66"/>
      <c r="W99" s="66"/>
      <c r="X99" s="66"/>
      <c r="Y99" s="66"/>
      <c r="Z99" s="66"/>
      <c r="AA99" s="66"/>
      <c r="AB99" s="127"/>
      <c r="AC99" s="127"/>
      <c r="AD99" s="127"/>
      <c r="AE99" s="127"/>
      <c r="AF99" s="127"/>
      <c r="AG99" s="131"/>
      <c r="AH99" s="66"/>
      <c r="AI99" s="66"/>
      <c r="AJ99" s="66"/>
      <c r="AK99" s="66"/>
      <c r="AL99" s="66"/>
      <c r="AM99" s="66"/>
      <c r="AN99" s="127"/>
      <c r="AO99" s="127"/>
      <c r="AP99" s="127"/>
      <c r="AQ99" s="127"/>
      <c r="AR99" s="127"/>
      <c r="AS99" s="133"/>
      <c r="AT99" s="3"/>
      <c r="AU99" s="3"/>
      <c r="AV99" s="3"/>
      <c r="AW99" s="3"/>
      <c r="AX99" s="3"/>
      <c r="AY99" s="3"/>
      <c r="AZ99" s="138"/>
      <c r="BA99" s="138"/>
      <c r="BB99" s="138"/>
      <c r="BC99" s="138"/>
    </row>
    <row r="100" spans="1:55" ht="12.75">
      <c r="A100" s="163" t="str">
        <f t="shared" si="66"/>
        <v>Jon</v>
      </c>
      <c r="B100" s="73" t="s">
        <v>62</v>
      </c>
      <c r="C100" s="283">
        <f t="shared" si="48"/>
        <v>0</v>
      </c>
      <c r="D100" s="215">
        <f t="shared" si="60"/>
        <v>0</v>
      </c>
      <c r="E100" s="247">
        <f t="shared" si="61"/>
        <v>0</v>
      </c>
      <c r="F100" s="247">
        <f t="shared" si="62"/>
        <v>0</v>
      </c>
      <c r="G100" s="247">
        <f t="shared" si="63"/>
        <v>0</v>
      </c>
      <c r="H100" s="247">
        <f t="shared" si="64"/>
        <v>0</v>
      </c>
      <c r="I100" s="248">
        <f t="shared" si="65"/>
        <v>0</v>
      </c>
      <c r="J100" s="32"/>
      <c r="K100" s="7"/>
      <c r="L100" s="7"/>
      <c r="M100" s="7"/>
      <c r="N100" s="7"/>
      <c r="O100" s="7"/>
      <c r="P100" s="127"/>
      <c r="Q100" s="127"/>
      <c r="R100" s="127"/>
      <c r="S100" s="127"/>
      <c r="T100" s="127"/>
      <c r="U100" s="127"/>
      <c r="V100" s="66"/>
      <c r="W100" s="66"/>
      <c r="X100" s="66"/>
      <c r="Y100" s="66"/>
      <c r="Z100" s="66"/>
      <c r="AA100" s="66"/>
      <c r="AB100" s="127"/>
      <c r="AC100" s="127"/>
      <c r="AD100" s="127"/>
      <c r="AE100" s="127"/>
      <c r="AF100" s="127"/>
      <c r="AG100" s="131"/>
      <c r="AH100" s="66"/>
      <c r="AI100" s="66"/>
      <c r="AJ100" s="66"/>
      <c r="AK100" s="66"/>
      <c r="AL100" s="66"/>
      <c r="AM100" s="66"/>
      <c r="AN100" s="127"/>
      <c r="AO100" s="127"/>
      <c r="AP100" s="127"/>
      <c r="AQ100" s="127"/>
      <c r="AR100" s="127"/>
      <c r="AS100" s="133"/>
      <c r="AT100" s="3"/>
      <c r="AU100" s="3"/>
      <c r="AV100" s="3"/>
      <c r="AW100" s="3"/>
      <c r="AX100" s="3"/>
      <c r="AY100" s="3"/>
      <c r="AZ100" s="138"/>
      <c r="BA100" s="138"/>
      <c r="BB100" s="138"/>
      <c r="BC100" s="138"/>
    </row>
    <row r="101" spans="1:55" ht="12.75">
      <c r="A101" s="163" t="str">
        <f t="shared" si="66"/>
        <v>Juanvi</v>
      </c>
      <c r="B101" s="73" t="s">
        <v>149</v>
      </c>
      <c r="C101" s="283">
        <f t="shared" si="48"/>
        <v>0</v>
      </c>
      <c r="D101" s="215">
        <f t="shared" si="60"/>
        <v>0</v>
      </c>
      <c r="E101" s="247">
        <f t="shared" si="61"/>
        <v>0</v>
      </c>
      <c r="F101" s="247">
        <f t="shared" si="62"/>
        <v>0</v>
      </c>
      <c r="G101" s="247">
        <f t="shared" si="63"/>
        <v>0</v>
      </c>
      <c r="H101" s="247">
        <f t="shared" si="64"/>
        <v>0</v>
      </c>
      <c r="I101" s="248">
        <f t="shared" si="65"/>
        <v>0</v>
      </c>
      <c r="J101" s="32"/>
      <c r="K101" s="7"/>
      <c r="L101" s="7"/>
      <c r="M101" s="7"/>
      <c r="N101" s="7"/>
      <c r="O101" s="7"/>
      <c r="P101" s="127"/>
      <c r="Q101" s="127"/>
      <c r="R101" s="127"/>
      <c r="S101" s="127"/>
      <c r="T101" s="127"/>
      <c r="U101" s="127"/>
      <c r="V101" s="66"/>
      <c r="W101" s="66"/>
      <c r="X101" s="66"/>
      <c r="Y101" s="66"/>
      <c r="Z101" s="66"/>
      <c r="AA101" s="66"/>
      <c r="AB101" s="127"/>
      <c r="AC101" s="127"/>
      <c r="AD101" s="127"/>
      <c r="AE101" s="127"/>
      <c r="AF101" s="127"/>
      <c r="AG101" s="131"/>
      <c r="AH101" s="66"/>
      <c r="AI101" s="66"/>
      <c r="AJ101" s="66"/>
      <c r="AK101" s="66"/>
      <c r="AL101" s="66"/>
      <c r="AM101" s="66"/>
      <c r="AN101" s="127"/>
      <c r="AO101" s="127"/>
      <c r="AP101" s="127"/>
      <c r="AQ101" s="127"/>
      <c r="AR101" s="127"/>
      <c r="AS101" s="133"/>
      <c r="AT101" s="3"/>
      <c r="AU101" s="3"/>
      <c r="AV101" s="3"/>
      <c r="AW101" s="3"/>
      <c r="AX101" s="3"/>
      <c r="AY101" s="3"/>
      <c r="AZ101" s="138"/>
      <c r="BA101" s="138"/>
      <c r="BB101" s="138"/>
      <c r="BC101" s="138"/>
    </row>
    <row r="102" spans="1:55" ht="12.75">
      <c r="A102" s="163" t="str">
        <f t="shared" si="66"/>
        <v>Lluís</v>
      </c>
      <c r="B102" s="73" t="s">
        <v>62</v>
      </c>
      <c r="C102" s="283">
        <f t="shared" si="48"/>
        <v>0</v>
      </c>
      <c r="D102" s="215">
        <f t="shared" si="60"/>
        <v>0</v>
      </c>
      <c r="E102" s="247">
        <f t="shared" si="61"/>
        <v>0</v>
      </c>
      <c r="F102" s="247">
        <f t="shared" si="62"/>
        <v>0</v>
      </c>
      <c r="G102" s="247">
        <f t="shared" si="63"/>
        <v>0</v>
      </c>
      <c r="H102" s="247">
        <f t="shared" si="64"/>
        <v>0</v>
      </c>
      <c r="I102" s="248">
        <f t="shared" si="65"/>
        <v>0</v>
      </c>
      <c r="J102" s="32"/>
      <c r="K102" s="7"/>
      <c r="L102" s="7"/>
      <c r="M102" s="7"/>
      <c r="N102" s="7"/>
      <c r="O102" s="7"/>
      <c r="P102" s="127"/>
      <c r="Q102" s="127"/>
      <c r="R102" s="127"/>
      <c r="S102" s="127"/>
      <c r="T102" s="127"/>
      <c r="U102" s="127"/>
      <c r="V102" s="66"/>
      <c r="W102" s="66"/>
      <c r="X102" s="66"/>
      <c r="Y102" s="66"/>
      <c r="Z102" s="66"/>
      <c r="AA102" s="66"/>
      <c r="AB102" s="127"/>
      <c r="AC102" s="127"/>
      <c r="AD102" s="127"/>
      <c r="AE102" s="127"/>
      <c r="AF102" s="127"/>
      <c r="AG102" s="131"/>
      <c r="AH102" s="66"/>
      <c r="AI102" s="66"/>
      <c r="AJ102" s="66"/>
      <c r="AK102" s="66"/>
      <c r="AL102" s="66"/>
      <c r="AM102" s="66"/>
      <c r="AN102" s="127"/>
      <c r="AO102" s="127"/>
      <c r="AP102" s="127"/>
      <c r="AQ102" s="127"/>
      <c r="AR102" s="127"/>
      <c r="AS102" s="133"/>
      <c r="AT102" s="3"/>
      <c r="AU102" s="3"/>
      <c r="AV102" s="3"/>
      <c r="AW102" s="3"/>
      <c r="AX102" s="3"/>
      <c r="AY102" s="3"/>
      <c r="AZ102" s="138"/>
      <c r="BA102" s="138"/>
      <c r="BB102" s="138"/>
      <c r="BC102" s="138"/>
    </row>
    <row r="103" spans="1:55" ht="12.75">
      <c r="A103" s="163" t="str">
        <f t="shared" si="66"/>
        <v>Marc</v>
      </c>
      <c r="B103" s="73" t="s">
        <v>150</v>
      </c>
      <c r="C103" s="283">
        <f t="shared" si="48"/>
        <v>0</v>
      </c>
      <c r="D103" s="215">
        <f t="shared" si="60"/>
        <v>0</v>
      </c>
      <c r="E103" s="247">
        <f t="shared" si="61"/>
        <v>0</v>
      </c>
      <c r="F103" s="247">
        <f t="shared" si="62"/>
        <v>0</v>
      </c>
      <c r="G103" s="247">
        <f t="shared" si="63"/>
        <v>0</v>
      </c>
      <c r="H103" s="247">
        <f t="shared" si="64"/>
        <v>0</v>
      </c>
      <c r="I103" s="248">
        <f t="shared" si="65"/>
        <v>0</v>
      </c>
      <c r="J103" s="32"/>
      <c r="K103" s="7"/>
      <c r="L103" s="7"/>
      <c r="M103" s="7"/>
      <c r="N103" s="7"/>
      <c r="O103" s="7"/>
      <c r="P103" s="127"/>
      <c r="Q103" s="127"/>
      <c r="R103" s="127"/>
      <c r="S103" s="127"/>
      <c r="T103" s="127"/>
      <c r="U103" s="127"/>
      <c r="V103" s="66"/>
      <c r="W103" s="66"/>
      <c r="X103" s="66"/>
      <c r="Y103" s="66"/>
      <c r="Z103" s="66"/>
      <c r="AA103" s="66"/>
      <c r="AB103" s="127"/>
      <c r="AC103" s="127"/>
      <c r="AD103" s="127"/>
      <c r="AE103" s="127"/>
      <c r="AF103" s="127"/>
      <c r="AG103" s="131"/>
      <c r="AH103" s="66"/>
      <c r="AI103" s="66"/>
      <c r="AJ103" s="66"/>
      <c r="AK103" s="66"/>
      <c r="AL103" s="66"/>
      <c r="AM103" s="66"/>
      <c r="AN103" s="127"/>
      <c r="AO103" s="127"/>
      <c r="AP103" s="127"/>
      <c r="AQ103" s="127"/>
      <c r="AR103" s="127"/>
      <c r="AS103" s="133"/>
      <c r="AT103" s="3"/>
      <c r="AU103" s="3"/>
      <c r="AV103" s="3"/>
      <c r="AW103" s="3"/>
      <c r="AX103" s="3"/>
      <c r="AY103" s="3"/>
      <c r="AZ103" s="138"/>
      <c r="BA103" s="138"/>
      <c r="BB103" s="138"/>
      <c r="BC103" s="138"/>
    </row>
    <row r="104" spans="1:55" ht="12.75">
      <c r="A104" s="163" t="str">
        <f t="shared" si="66"/>
        <v>Valiente</v>
      </c>
      <c r="B104" s="73" t="s">
        <v>62</v>
      </c>
      <c r="C104" s="283">
        <f t="shared" si="48"/>
        <v>0</v>
      </c>
      <c r="D104" s="215">
        <f t="shared" si="60"/>
        <v>0</v>
      </c>
      <c r="E104" s="247">
        <f t="shared" si="61"/>
        <v>0</v>
      </c>
      <c r="F104" s="247">
        <f t="shared" si="62"/>
        <v>0</v>
      </c>
      <c r="G104" s="247">
        <f t="shared" si="63"/>
        <v>0</v>
      </c>
      <c r="H104" s="247">
        <f t="shared" si="64"/>
        <v>0</v>
      </c>
      <c r="I104" s="248">
        <f t="shared" si="65"/>
        <v>0</v>
      </c>
      <c r="J104" s="32"/>
      <c r="K104" s="7"/>
      <c r="L104" s="7"/>
      <c r="M104" s="7"/>
      <c r="N104" s="7"/>
      <c r="O104" s="7"/>
      <c r="P104" s="127"/>
      <c r="Q104" s="127"/>
      <c r="R104" s="127"/>
      <c r="S104" s="127"/>
      <c r="T104" s="127"/>
      <c r="U104" s="127"/>
      <c r="V104" s="66"/>
      <c r="W104" s="66"/>
      <c r="X104" s="66"/>
      <c r="Y104" s="66"/>
      <c r="Z104" s="66"/>
      <c r="AA104" s="66"/>
      <c r="AB104" s="127"/>
      <c r="AC104" s="127"/>
      <c r="AD104" s="127"/>
      <c r="AE104" s="127"/>
      <c r="AF104" s="127"/>
      <c r="AG104" s="131"/>
      <c r="AH104" s="66"/>
      <c r="AI104" s="66"/>
      <c r="AJ104" s="66"/>
      <c r="AK104" s="66"/>
      <c r="AL104" s="66"/>
      <c r="AM104" s="66"/>
      <c r="AN104" s="127"/>
      <c r="AO104" s="127"/>
      <c r="AP104" s="127"/>
      <c r="AQ104" s="127"/>
      <c r="AR104" s="127"/>
      <c r="AS104" s="133"/>
      <c r="AT104" s="3"/>
      <c r="AU104" s="3"/>
      <c r="AV104" s="3"/>
      <c r="AW104" s="3"/>
      <c r="AX104" s="3"/>
      <c r="AY104" s="3"/>
      <c r="AZ104" s="138"/>
      <c r="BA104" s="138"/>
      <c r="BB104" s="138"/>
      <c r="BC104" s="138"/>
    </row>
    <row r="105" spans="1:55" ht="12.75" hidden="1">
      <c r="A105" s="163">
        <f t="shared" si="66"/>
        <v>0</v>
      </c>
      <c r="B105" s="73"/>
      <c r="C105" s="283">
        <f t="shared" si="48"/>
        <v>0</v>
      </c>
      <c r="D105" s="215">
        <f t="shared" si="60"/>
        <v>0</v>
      </c>
      <c r="E105" s="247">
        <f t="shared" si="61"/>
        <v>0</v>
      </c>
      <c r="F105" s="247">
        <f t="shared" si="62"/>
        <v>0</v>
      </c>
      <c r="G105" s="247">
        <f t="shared" si="63"/>
        <v>0</v>
      </c>
      <c r="H105" s="247">
        <f t="shared" si="64"/>
        <v>0</v>
      </c>
      <c r="I105" s="248">
        <f t="shared" si="65"/>
        <v>0</v>
      </c>
      <c r="J105" s="32"/>
      <c r="K105" s="7"/>
      <c r="L105" s="7"/>
      <c r="M105" s="7"/>
      <c r="N105" s="7"/>
      <c r="O105" s="7"/>
      <c r="P105" s="127"/>
      <c r="Q105" s="127"/>
      <c r="R105" s="127"/>
      <c r="S105" s="127"/>
      <c r="T105" s="127"/>
      <c r="U105" s="127"/>
      <c r="V105" s="66"/>
      <c r="W105" s="66"/>
      <c r="X105" s="66"/>
      <c r="Y105" s="66"/>
      <c r="Z105" s="66"/>
      <c r="AA105" s="66"/>
      <c r="AB105" s="127"/>
      <c r="AC105" s="127"/>
      <c r="AD105" s="127"/>
      <c r="AE105" s="127"/>
      <c r="AF105" s="127"/>
      <c r="AG105" s="131"/>
      <c r="AH105" s="66"/>
      <c r="AI105" s="66"/>
      <c r="AJ105" s="66"/>
      <c r="AK105" s="66"/>
      <c r="AL105" s="66"/>
      <c r="AM105" s="66"/>
      <c r="AN105" s="127"/>
      <c r="AO105" s="127"/>
      <c r="AP105" s="127"/>
      <c r="AQ105" s="127"/>
      <c r="AR105" s="127"/>
      <c r="AS105" s="133"/>
      <c r="AT105" s="3"/>
      <c r="AU105" s="3"/>
      <c r="AV105" s="3"/>
      <c r="AW105" s="3"/>
      <c r="AX105" s="3"/>
      <c r="AY105" s="3"/>
      <c r="AZ105" s="138"/>
      <c r="BA105" s="138"/>
      <c r="BB105" s="138"/>
      <c r="BC105" s="138"/>
    </row>
    <row r="106" spans="1:55" ht="12.75" hidden="1">
      <c r="A106" s="163">
        <f t="shared" si="66"/>
        <v>0</v>
      </c>
      <c r="B106" s="73"/>
      <c r="C106" s="283">
        <f t="shared" si="48"/>
        <v>0</v>
      </c>
      <c r="D106" s="215">
        <f t="shared" si="60"/>
        <v>0</v>
      </c>
      <c r="E106" s="247">
        <f t="shared" si="61"/>
        <v>0</v>
      </c>
      <c r="F106" s="247">
        <f t="shared" si="62"/>
        <v>0</v>
      </c>
      <c r="G106" s="247">
        <f t="shared" si="63"/>
        <v>0</v>
      </c>
      <c r="H106" s="247">
        <f t="shared" si="64"/>
        <v>0</v>
      </c>
      <c r="I106" s="248">
        <f t="shared" si="65"/>
        <v>0</v>
      </c>
      <c r="J106" s="32"/>
      <c r="K106" s="7"/>
      <c r="L106" s="7"/>
      <c r="M106" s="7"/>
      <c r="N106" s="7"/>
      <c r="O106" s="7"/>
      <c r="P106" s="127"/>
      <c r="Q106" s="127"/>
      <c r="R106" s="127"/>
      <c r="S106" s="127"/>
      <c r="T106" s="127"/>
      <c r="U106" s="127"/>
      <c r="V106" s="66"/>
      <c r="W106" s="66"/>
      <c r="X106" s="66"/>
      <c r="Y106" s="66"/>
      <c r="Z106" s="66"/>
      <c r="AA106" s="66"/>
      <c r="AB106" s="127"/>
      <c r="AC106" s="127"/>
      <c r="AD106" s="127"/>
      <c r="AE106" s="127"/>
      <c r="AF106" s="127"/>
      <c r="AG106" s="131"/>
      <c r="AH106" s="66"/>
      <c r="AI106" s="66"/>
      <c r="AJ106" s="66"/>
      <c r="AK106" s="66"/>
      <c r="AL106" s="66"/>
      <c r="AM106" s="66"/>
      <c r="AN106" s="127"/>
      <c r="AO106" s="127"/>
      <c r="AP106" s="127"/>
      <c r="AQ106" s="127"/>
      <c r="AR106" s="127"/>
      <c r="AS106" s="133"/>
      <c r="AT106" s="3"/>
      <c r="AU106" s="3"/>
      <c r="AV106" s="3"/>
      <c r="AW106" s="3"/>
      <c r="AX106" s="3"/>
      <c r="AY106" s="3"/>
      <c r="AZ106" s="138"/>
      <c r="BA106" s="138"/>
      <c r="BB106" s="138"/>
      <c r="BC106" s="138"/>
    </row>
    <row r="107" spans="1:55" ht="12.75" hidden="1">
      <c r="A107" s="163">
        <f t="shared" si="66"/>
        <v>0</v>
      </c>
      <c r="B107" s="73"/>
      <c r="C107" s="283">
        <f t="shared" si="48"/>
        <v>0</v>
      </c>
      <c r="D107" s="215">
        <f t="shared" si="60"/>
        <v>0</v>
      </c>
      <c r="E107" s="247">
        <f t="shared" si="61"/>
        <v>0</v>
      </c>
      <c r="F107" s="247">
        <f t="shared" si="62"/>
        <v>0</v>
      </c>
      <c r="G107" s="247">
        <f t="shared" si="63"/>
        <v>0</v>
      </c>
      <c r="H107" s="247">
        <f t="shared" si="64"/>
        <v>0</v>
      </c>
      <c r="I107" s="248">
        <f t="shared" si="65"/>
        <v>0</v>
      </c>
      <c r="J107" s="32"/>
      <c r="K107" s="7"/>
      <c r="L107" s="7"/>
      <c r="M107" s="7"/>
      <c r="N107" s="7"/>
      <c r="O107" s="7"/>
      <c r="P107" s="127"/>
      <c r="Q107" s="127"/>
      <c r="R107" s="127"/>
      <c r="S107" s="127"/>
      <c r="T107" s="127"/>
      <c r="U107" s="127"/>
      <c r="V107" s="66"/>
      <c r="W107" s="66"/>
      <c r="X107" s="66"/>
      <c r="Y107" s="66"/>
      <c r="Z107" s="66"/>
      <c r="AA107" s="66"/>
      <c r="AB107" s="127"/>
      <c r="AC107" s="127"/>
      <c r="AD107" s="127"/>
      <c r="AE107" s="127"/>
      <c r="AF107" s="127"/>
      <c r="AG107" s="131"/>
      <c r="AH107" s="66"/>
      <c r="AI107" s="66"/>
      <c r="AJ107" s="66"/>
      <c r="AK107" s="66"/>
      <c r="AL107" s="66"/>
      <c r="AM107" s="66"/>
      <c r="AN107" s="127"/>
      <c r="AO107" s="127"/>
      <c r="AP107" s="127"/>
      <c r="AQ107" s="127"/>
      <c r="AR107" s="127"/>
      <c r="AS107" s="133"/>
      <c r="AT107" s="3"/>
      <c r="AU107" s="3"/>
      <c r="AV107" s="3"/>
      <c r="AW107" s="3"/>
      <c r="AX107" s="3"/>
      <c r="AY107" s="3"/>
      <c r="AZ107" s="138"/>
      <c r="BA107" s="138"/>
      <c r="BB107" s="138"/>
      <c r="BC107" s="138"/>
    </row>
    <row r="108" spans="1:55" ht="12.75" hidden="1">
      <c r="A108" s="163">
        <f t="shared" si="66"/>
        <v>0</v>
      </c>
      <c r="B108" s="73"/>
      <c r="C108" s="283">
        <f t="shared" si="48"/>
        <v>0</v>
      </c>
      <c r="D108" s="215">
        <f t="shared" si="60"/>
        <v>0</v>
      </c>
      <c r="E108" s="247">
        <f t="shared" si="61"/>
        <v>0</v>
      </c>
      <c r="F108" s="247">
        <f t="shared" si="62"/>
        <v>0</v>
      </c>
      <c r="G108" s="247">
        <f t="shared" si="63"/>
        <v>0</v>
      </c>
      <c r="H108" s="247">
        <f t="shared" si="64"/>
        <v>0</v>
      </c>
      <c r="I108" s="248">
        <f t="shared" si="65"/>
        <v>0</v>
      </c>
      <c r="J108" s="32"/>
      <c r="K108" s="7"/>
      <c r="L108" s="7"/>
      <c r="M108" s="7"/>
      <c r="N108" s="7"/>
      <c r="O108" s="7"/>
      <c r="P108" s="127"/>
      <c r="Q108" s="127"/>
      <c r="R108" s="127"/>
      <c r="S108" s="127"/>
      <c r="T108" s="127"/>
      <c r="U108" s="127"/>
      <c r="V108" s="66"/>
      <c r="W108" s="66"/>
      <c r="X108" s="66"/>
      <c r="Y108" s="66"/>
      <c r="Z108" s="66"/>
      <c r="AA108" s="66"/>
      <c r="AB108" s="127"/>
      <c r="AC108" s="127"/>
      <c r="AD108" s="127"/>
      <c r="AE108" s="127"/>
      <c r="AF108" s="127"/>
      <c r="AG108" s="131"/>
      <c r="AH108" s="66"/>
      <c r="AI108" s="66"/>
      <c r="AJ108" s="66"/>
      <c r="AK108" s="66"/>
      <c r="AL108" s="66"/>
      <c r="AM108" s="66"/>
      <c r="AN108" s="127"/>
      <c r="AO108" s="127"/>
      <c r="AP108" s="127"/>
      <c r="AQ108" s="127"/>
      <c r="AR108" s="127"/>
      <c r="AS108" s="133"/>
      <c r="AT108" s="3"/>
      <c r="AU108" s="3"/>
      <c r="AV108" s="3"/>
      <c r="AW108" s="3"/>
      <c r="AX108" s="3"/>
      <c r="AY108" s="3"/>
      <c r="AZ108" s="138"/>
      <c r="BA108" s="138"/>
      <c r="BB108" s="138"/>
      <c r="BC108" s="138"/>
    </row>
    <row r="109" spans="1:55" ht="12.75">
      <c r="A109" s="166" t="str">
        <f>A38</f>
        <v>David Verdú</v>
      </c>
      <c r="B109" s="124" t="s">
        <v>148</v>
      </c>
      <c r="C109" s="284">
        <f t="shared" si="48"/>
        <v>3</v>
      </c>
      <c r="D109" s="222">
        <f t="shared" si="60"/>
        <v>1</v>
      </c>
      <c r="E109" s="141">
        <f t="shared" si="61"/>
        <v>1</v>
      </c>
      <c r="F109" s="141">
        <f t="shared" si="62"/>
        <v>1</v>
      </c>
      <c r="G109" s="141">
        <f t="shared" si="63"/>
        <v>0</v>
      </c>
      <c r="H109" s="141">
        <f t="shared" si="64"/>
        <v>0</v>
      </c>
      <c r="I109" s="223">
        <f t="shared" si="65"/>
        <v>0</v>
      </c>
      <c r="J109" s="32"/>
      <c r="K109" s="7"/>
      <c r="L109" s="7">
        <v>1</v>
      </c>
      <c r="M109" s="7"/>
      <c r="N109" s="7"/>
      <c r="O109" s="7"/>
      <c r="P109" s="127"/>
      <c r="Q109" s="127"/>
      <c r="R109" s="127"/>
      <c r="S109" s="127"/>
      <c r="T109" s="127"/>
      <c r="U109" s="127"/>
      <c r="V109" s="66">
        <v>1</v>
      </c>
      <c r="W109" s="66"/>
      <c r="X109" s="66"/>
      <c r="Y109" s="66"/>
      <c r="Z109" s="66"/>
      <c r="AA109" s="66"/>
      <c r="AB109" s="127"/>
      <c r="AC109" s="127"/>
      <c r="AD109" s="127"/>
      <c r="AE109" s="127"/>
      <c r="AF109" s="127"/>
      <c r="AG109" s="131"/>
      <c r="AH109" s="66"/>
      <c r="AI109" s="66">
        <v>1</v>
      </c>
      <c r="AJ109" s="66"/>
      <c r="AK109" s="66"/>
      <c r="AL109" s="66"/>
      <c r="AM109" s="66"/>
      <c r="AN109" s="127"/>
      <c r="AO109" s="127"/>
      <c r="AP109" s="127"/>
      <c r="AQ109" s="127"/>
      <c r="AR109" s="127"/>
      <c r="AS109" s="133"/>
      <c r="AT109" s="3"/>
      <c r="AU109" s="3"/>
      <c r="AV109" s="3"/>
      <c r="AW109" s="3"/>
      <c r="AX109" s="3"/>
      <c r="AY109" s="3"/>
      <c r="AZ109" s="138"/>
      <c r="BA109" s="138"/>
      <c r="BB109" s="138"/>
      <c r="BC109" s="138"/>
    </row>
    <row r="110" spans="1:55" ht="12.75">
      <c r="A110" s="166" t="str">
        <f aca="true" t="shared" si="67" ref="A110:A140">A39</f>
        <v>Marcos Campos</v>
      </c>
      <c r="B110" s="124" t="s">
        <v>148</v>
      </c>
      <c r="C110" s="284">
        <f t="shared" si="48"/>
        <v>0</v>
      </c>
      <c r="D110" s="222">
        <f t="shared" si="60"/>
        <v>0</v>
      </c>
      <c r="E110" s="141">
        <f t="shared" si="61"/>
        <v>0</v>
      </c>
      <c r="F110" s="141">
        <f t="shared" si="62"/>
        <v>0</v>
      </c>
      <c r="G110" s="141">
        <f t="shared" si="63"/>
        <v>0</v>
      </c>
      <c r="H110" s="141">
        <f t="shared" si="64"/>
        <v>0</v>
      </c>
      <c r="I110" s="223">
        <f t="shared" si="65"/>
        <v>0</v>
      </c>
      <c r="J110" s="32"/>
      <c r="K110" s="7"/>
      <c r="L110" s="7"/>
      <c r="M110" s="7"/>
      <c r="N110" s="7"/>
      <c r="O110" s="7"/>
      <c r="P110" s="127"/>
      <c r="Q110" s="127"/>
      <c r="R110" s="127"/>
      <c r="S110" s="127"/>
      <c r="T110" s="127"/>
      <c r="U110" s="127"/>
      <c r="V110" s="66"/>
      <c r="W110" s="66"/>
      <c r="X110" s="66"/>
      <c r="Y110" s="66"/>
      <c r="Z110" s="66"/>
      <c r="AA110" s="66"/>
      <c r="AB110" s="127"/>
      <c r="AC110" s="127"/>
      <c r="AD110" s="127"/>
      <c r="AE110" s="127"/>
      <c r="AF110" s="127"/>
      <c r="AG110" s="131"/>
      <c r="AH110" s="66"/>
      <c r="AI110" s="66"/>
      <c r="AJ110" s="66"/>
      <c r="AK110" s="66"/>
      <c r="AL110" s="66"/>
      <c r="AM110" s="66"/>
      <c r="AN110" s="127"/>
      <c r="AO110" s="127"/>
      <c r="AP110" s="127"/>
      <c r="AQ110" s="127"/>
      <c r="AR110" s="127"/>
      <c r="AS110" s="133"/>
      <c r="AT110" s="3"/>
      <c r="AU110" s="3"/>
      <c r="AV110" s="3"/>
      <c r="AW110" s="3"/>
      <c r="AX110" s="3"/>
      <c r="AY110" s="3"/>
      <c r="AZ110" s="138"/>
      <c r="BA110" s="138"/>
      <c r="BB110" s="138"/>
      <c r="BC110" s="138"/>
    </row>
    <row r="111" spans="1:55" ht="12.75">
      <c r="A111" s="166" t="str">
        <f t="shared" si="67"/>
        <v>Pierrick</v>
      </c>
      <c r="B111" s="124" t="s">
        <v>63</v>
      </c>
      <c r="C111" s="284">
        <f t="shared" si="48"/>
        <v>0</v>
      </c>
      <c r="D111" s="222">
        <f t="shared" si="60"/>
        <v>0</v>
      </c>
      <c r="E111" s="141">
        <f t="shared" si="61"/>
        <v>0</v>
      </c>
      <c r="F111" s="141">
        <f t="shared" si="62"/>
        <v>0</v>
      </c>
      <c r="G111" s="141">
        <f t="shared" si="63"/>
        <v>0</v>
      </c>
      <c r="H111" s="141">
        <f t="shared" si="64"/>
        <v>0</v>
      </c>
      <c r="I111" s="223">
        <f t="shared" si="65"/>
        <v>0</v>
      </c>
      <c r="J111" s="32"/>
      <c r="K111" s="7"/>
      <c r="L111" s="7"/>
      <c r="M111" s="7"/>
      <c r="N111" s="7"/>
      <c r="O111" s="7"/>
      <c r="P111" s="127"/>
      <c r="Q111" s="127"/>
      <c r="R111" s="127"/>
      <c r="S111" s="127"/>
      <c r="T111" s="127"/>
      <c r="U111" s="127"/>
      <c r="V111" s="66"/>
      <c r="W111" s="66"/>
      <c r="X111" s="66"/>
      <c r="Y111" s="66"/>
      <c r="Z111" s="66"/>
      <c r="AA111" s="66"/>
      <c r="AB111" s="127"/>
      <c r="AC111" s="127"/>
      <c r="AD111" s="127"/>
      <c r="AE111" s="127"/>
      <c r="AF111" s="127"/>
      <c r="AG111" s="131"/>
      <c r="AH111" s="66"/>
      <c r="AI111" s="66"/>
      <c r="AJ111" s="66"/>
      <c r="AK111" s="66"/>
      <c r="AL111" s="66"/>
      <c r="AM111" s="66"/>
      <c r="AN111" s="127"/>
      <c r="AO111" s="127"/>
      <c r="AP111" s="127"/>
      <c r="AQ111" s="127"/>
      <c r="AR111" s="127"/>
      <c r="AS111" s="133"/>
      <c r="AT111" s="3"/>
      <c r="AU111" s="3"/>
      <c r="AV111" s="3"/>
      <c r="AW111" s="3"/>
      <c r="AX111" s="3"/>
      <c r="AY111" s="3"/>
      <c r="AZ111" s="138"/>
      <c r="BA111" s="138"/>
      <c r="BB111" s="138"/>
      <c r="BC111" s="138"/>
    </row>
    <row r="112" spans="1:55" ht="12.75">
      <c r="A112" s="166" t="str">
        <f t="shared" si="67"/>
        <v>William</v>
      </c>
      <c r="B112" s="124" t="s">
        <v>63</v>
      </c>
      <c r="C112" s="284">
        <f t="shared" si="48"/>
        <v>1</v>
      </c>
      <c r="D112" s="222">
        <f t="shared" si="60"/>
        <v>0</v>
      </c>
      <c r="E112" s="141">
        <f t="shared" si="61"/>
        <v>1</v>
      </c>
      <c r="F112" s="141">
        <f t="shared" si="62"/>
        <v>0</v>
      </c>
      <c r="G112" s="141">
        <f t="shared" si="63"/>
        <v>0</v>
      </c>
      <c r="H112" s="141">
        <f t="shared" si="64"/>
        <v>0</v>
      </c>
      <c r="I112" s="223">
        <f t="shared" si="65"/>
        <v>0</v>
      </c>
      <c r="J112" s="32"/>
      <c r="K112" s="7"/>
      <c r="L112" s="7"/>
      <c r="M112" s="7"/>
      <c r="N112" s="7"/>
      <c r="O112" s="7"/>
      <c r="P112" s="127"/>
      <c r="Q112" s="127">
        <v>1</v>
      </c>
      <c r="R112" s="127"/>
      <c r="S112" s="127"/>
      <c r="T112" s="127"/>
      <c r="U112" s="127"/>
      <c r="V112" s="66"/>
      <c r="W112" s="66"/>
      <c r="X112" s="66"/>
      <c r="Y112" s="66"/>
      <c r="Z112" s="66"/>
      <c r="AA112" s="66"/>
      <c r="AB112" s="127"/>
      <c r="AC112" s="127"/>
      <c r="AD112" s="127"/>
      <c r="AE112" s="127"/>
      <c r="AF112" s="127"/>
      <c r="AG112" s="131"/>
      <c r="AH112" s="66"/>
      <c r="AI112" s="66"/>
      <c r="AJ112" s="66"/>
      <c r="AK112" s="66"/>
      <c r="AL112" s="66"/>
      <c r="AM112" s="66"/>
      <c r="AN112" s="127"/>
      <c r="AO112" s="127"/>
      <c r="AP112" s="127"/>
      <c r="AQ112" s="127"/>
      <c r="AR112" s="127"/>
      <c r="AS112" s="133"/>
      <c r="AT112" s="3"/>
      <c r="AU112" s="3"/>
      <c r="AV112" s="3"/>
      <c r="AW112" s="3"/>
      <c r="AX112" s="3"/>
      <c r="AY112" s="3"/>
      <c r="AZ112" s="138"/>
      <c r="BA112" s="138"/>
      <c r="BB112" s="138"/>
      <c r="BC112" s="138"/>
    </row>
    <row r="113" spans="1:55" ht="12.75">
      <c r="A113" s="166" t="str">
        <f t="shared" si="67"/>
        <v>Jorge</v>
      </c>
      <c r="B113" s="124" t="s">
        <v>63</v>
      </c>
      <c r="C113" s="284">
        <f t="shared" si="48"/>
        <v>0</v>
      </c>
      <c r="D113" s="222">
        <f t="shared" si="60"/>
        <v>0</v>
      </c>
      <c r="E113" s="141">
        <f t="shared" si="61"/>
        <v>0</v>
      </c>
      <c r="F113" s="141">
        <f t="shared" si="62"/>
        <v>0</v>
      </c>
      <c r="G113" s="141">
        <f t="shared" si="63"/>
        <v>0</v>
      </c>
      <c r="H113" s="141">
        <f t="shared" si="64"/>
        <v>0</v>
      </c>
      <c r="I113" s="223">
        <f t="shared" si="65"/>
        <v>0</v>
      </c>
      <c r="J113" s="32"/>
      <c r="K113" s="7"/>
      <c r="L113" s="7"/>
      <c r="M113" s="7"/>
      <c r="N113" s="7"/>
      <c r="O113" s="7"/>
      <c r="P113" s="127"/>
      <c r="Q113" s="127"/>
      <c r="R113" s="127"/>
      <c r="S113" s="127"/>
      <c r="T113" s="127"/>
      <c r="U113" s="127"/>
      <c r="V113" s="66"/>
      <c r="W113" s="66"/>
      <c r="X113" s="66"/>
      <c r="Y113" s="66"/>
      <c r="Z113" s="66"/>
      <c r="AA113" s="66"/>
      <c r="AB113" s="127"/>
      <c r="AC113" s="127"/>
      <c r="AD113" s="127"/>
      <c r="AE113" s="127"/>
      <c r="AF113" s="127"/>
      <c r="AG113" s="131"/>
      <c r="AH113" s="66"/>
      <c r="AI113" s="66"/>
      <c r="AJ113" s="66"/>
      <c r="AK113" s="66"/>
      <c r="AL113" s="66"/>
      <c r="AM113" s="66"/>
      <c r="AN113" s="127"/>
      <c r="AO113" s="127"/>
      <c r="AP113" s="127"/>
      <c r="AQ113" s="127"/>
      <c r="AR113" s="127"/>
      <c r="AS113" s="133"/>
      <c r="AT113" s="3"/>
      <c r="AU113" s="3"/>
      <c r="AV113" s="3"/>
      <c r="AW113" s="3"/>
      <c r="AX113" s="3"/>
      <c r="AY113" s="3"/>
      <c r="AZ113" s="138"/>
      <c r="BA113" s="138"/>
      <c r="BB113" s="138"/>
      <c r="BC113" s="138"/>
    </row>
    <row r="114" spans="1:55" ht="12.75">
      <c r="A114" s="166" t="str">
        <f t="shared" si="67"/>
        <v>Micó </v>
      </c>
      <c r="B114" s="124" t="s">
        <v>148</v>
      </c>
      <c r="C114" s="284">
        <f t="shared" si="48"/>
        <v>0</v>
      </c>
      <c r="D114" s="222">
        <f t="shared" si="60"/>
        <v>0</v>
      </c>
      <c r="E114" s="141">
        <f t="shared" si="61"/>
        <v>0</v>
      </c>
      <c r="F114" s="141">
        <f t="shared" si="62"/>
        <v>0</v>
      </c>
      <c r="G114" s="141">
        <f t="shared" si="63"/>
        <v>0</v>
      </c>
      <c r="H114" s="141">
        <f t="shared" si="64"/>
        <v>0</v>
      </c>
      <c r="I114" s="223">
        <f t="shared" si="65"/>
        <v>0</v>
      </c>
      <c r="J114" s="218"/>
      <c r="K114" s="196"/>
      <c r="L114" s="196"/>
      <c r="M114" s="196"/>
      <c r="N114" s="196"/>
      <c r="O114" s="196"/>
      <c r="P114" s="194"/>
      <c r="Q114" s="194"/>
      <c r="R114" s="194"/>
      <c r="S114" s="194"/>
      <c r="T114" s="194"/>
      <c r="U114" s="194"/>
      <c r="V114" s="193"/>
      <c r="W114" s="193"/>
      <c r="X114" s="193"/>
      <c r="Y114" s="193"/>
      <c r="Z114" s="193"/>
      <c r="AA114" s="193"/>
      <c r="AB114" s="194"/>
      <c r="AC114" s="194"/>
      <c r="AD114" s="194"/>
      <c r="AE114" s="194"/>
      <c r="AF114" s="194"/>
      <c r="AG114" s="216"/>
      <c r="AH114" s="193"/>
      <c r="AI114" s="193"/>
      <c r="AJ114" s="193"/>
      <c r="AK114" s="193"/>
      <c r="AL114" s="193"/>
      <c r="AM114" s="193"/>
      <c r="AN114" s="194"/>
      <c r="AO114" s="194"/>
      <c r="AP114" s="194"/>
      <c r="AQ114" s="194"/>
      <c r="AR114" s="194"/>
      <c r="AS114" s="217"/>
      <c r="AT114" s="3"/>
      <c r="AU114" s="3"/>
      <c r="AV114" s="3"/>
      <c r="AW114" s="3"/>
      <c r="AX114" s="3"/>
      <c r="AY114" s="3"/>
      <c r="AZ114" s="138"/>
      <c r="BA114" s="138"/>
      <c r="BB114" s="138"/>
      <c r="BC114" s="138"/>
    </row>
    <row r="115" spans="1:55" ht="13.5" thickBot="1">
      <c r="A115" s="305" t="str">
        <f t="shared" si="67"/>
        <v>PRÒPIA PORTA</v>
      </c>
      <c r="B115" s="306"/>
      <c r="C115" s="307">
        <f t="shared" si="48"/>
        <v>0</v>
      </c>
      <c r="D115" s="308">
        <f aca="true" t="shared" si="68" ref="D115:D140">J115+P115+V115+AB115+AH115+AN115+AT115+AZ115+BF115+BL115+BR115+BX115+CD115+CJ115+CP115+CV115+DB115+DH115+DN115+DT115+DZ115+EF115+EL115+ER115+EX115+FD115+FJ115+FP115+FV115+GB115+GH115+GN115+GT115+GZ115+HF115+HL115+HR115+HX115+ID115+IJ115+J177+P177+V177+AB177+AH177+AN177</f>
        <v>0</v>
      </c>
      <c r="E115" s="143">
        <f aca="true" t="shared" si="69" ref="E115:E140">K115+Q115+W115+AC115+AI115+AO115+AU115+BA115+BG115+BM115+BS115+BY115+CE115+CK115+CQ115+CW115+DC115+DI115+DO115+DU115+EA115+EG115+EM115+ES115+EY115+FE115+FK115+FQ115+FW115+GC115+GI115+GO115+GU115+HA115+HG115+HM115+HS115+HY115+IE115+IK115+K177+Q177+W177+AC177+AI177+AO177</f>
        <v>0</v>
      </c>
      <c r="F115" s="143">
        <f aca="true" t="shared" si="70" ref="F115:F140">L115+R115+X115+AD115+AJ115+AP115+AV115+BB115+BH115+BN115+BT115+BZ115+CF115+CL115+CR115+CX115+DD115+DJ115+DP115+DV115+EB115+EH115+EN115+ET115+EZ115+FF115+FL115+FR115+FX115+GD115+GJ115+GP115+GV115+HB115+HH115+HN115+HT115+HZ115+IF115+IL115+L177+R177+X177+AD177+AJ177+AP177</f>
        <v>0</v>
      </c>
      <c r="G115" s="143">
        <f aca="true" t="shared" si="71" ref="G115:G140">M115+S115+Y115+AE115+AK115+AQ115+AW115+BC115+BI115+BO115+BU115+CA115+CG115+CM115+CS115+CY115+DE115+DK115+DQ115+DW115+EC115+EI115+EO115+EU115+FA115+FG115+FM115+FS115+FY115+GE115+GK115+GQ115+GW115+HC115+HI115+HO115+HU115+IA115+IG115+IM115+M177+S177+Y177+AE177+AK177+AQ177</f>
        <v>0</v>
      </c>
      <c r="H115" s="143">
        <f aca="true" t="shared" si="72" ref="H115:H140">N115+T115+Z115+AF115+AL115+AR115+AX115+BD115+BJ115+BP115+BV115+CB115+CH115+CN115+CT115+CZ115+DF115+DL115+DR115+DX115+ED115+EJ115+EP115+EV115+FB115+FH115+FN115+FT115+FZ115+GF115+GL115+GR115+GX115+HD115+HJ115+HP115+HV115+IB115+IH115+IN115+N177+T177+Z177+AF177+AL177+AR177</f>
        <v>0</v>
      </c>
      <c r="I115" s="309">
        <f aca="true" t="shared" si="73" ref="I115:I140">O115+U115+AA115+AG115+AM115+AS115+AY115+BE115+BK115+BQ115+BW115+CC115+CI115+CO115+CU115+DA115+DG115+DM115+DS115+DY115+EE115+EK115+EQ115+EW115+FC115+FI115+FO115+FU115+GA115+GG115+GM115+GS115+GY115+HE115+HK115+HQ115+HW115+IC115+II115+IO115+O177+U177+AA177+AG177+AM177+AS177</f>
        <v>0</v>
      </c>
      <c r="J115" s="221"/>
      <c r="K115" s="34"/>
      <c r="L115" s="34"/>
      <c r="M115" s="34"/>
      <c r="N115" s="34"/>
      <c r="O115" s="34"/>
      <c r="P115" s="137"/>
      <c r="Q115" s="137"/>
      <c r="R115" s="137"/>
      <c r="S115" s="137"/>
      <c r="T115" s="137"/>
      <c r="U115" s="137"/>
      <c r="V115" s="99"/>
      <c r="W115" s="99"/>
      <c r="X115" s="99"/>
      <c r="Y115" s="99"/>
      <c r="Z115" s="99"/>
      <c r="AA115" s="99"/>
      <c r="AB115" s="137"/>
      <c r="AC115" s="137"/>
      <c r="AD115" s="137"/>
      <c r="AE115" s="137"/>
      <c r="AF115" s="137"/>
      <c r="AG115" s="137"/>
      <c r="AH115" s="99"/>
      <c r="AI115" s="99"/>
      <c r="AJ115" s="99"/>
      <c r="AK115" s="99"/>
      <c r="AL115" s="99"/>
      <c r="AM115" s="99"/>
      <c r="AN115" s="137"/>
      <c r="AO115" s="137"/>
      <c r="AP115" s="137"/>
      <c r="AQ115" s="137"/>
      <c r="AR115" s="137"/>
      <c r="AS115" s="161"/>
      <c r="AT115" s="3"/>
      <c r="AU115" s="3"/>
      <c r="AV115" s="3"/>
      <c r="AW115" s="3"/>
      <c r="AX115" s="3"/>
      <c r="AY115" s="3"/>
      <c r="AZ115" s="138"/>
      <c r="BA115" s="138"/>
      <c r="BB115" s="138"/>
      <c r="BC115" s="138"/>
    </row>
    <row r="116" spans="1:55" ht="12.75" hidden="1">
      <c r="A116" s="299">
        <f t="shared" si="67"/>
        <v>0</v>
      </c>
      <c r="B116" s="300"/>
      <c r="C116" s="284">
        <f t="shared" si="48"/>
        <v>0</v>
      </c>
      <c r="D116" s="301">
        <f t="shared" si="68"/>
        <v>0</v>
      </c>
      <c r="E116" s="302">
        <f t="shared" si="69"/>
        <v>0</v>
      </c>
      <c r="F116" s="302">
        <f t="shared" si="70"/>
        <v>0</v>
      </c>
      <c r="G116" s="302">
        <f t="shared" si="71"/>
        <v>0</v>
      </c>
      <c r="H116" s="302">
        <f t="shared" si="72"/>
        <v>0</v>
      </c>
      <c r="I116" s="303">
        <f t="shared" si="73"/>
        <v>0</v>
      </c>
      <c r="J116" s="116"/>
      <c r="K116" s="114"/>
      <c r="L116" s="114"/>
      <c r="M116" s="114"/>
      <c r="N116" s="114"/>
      <c r="O116" s="114"/>
      <c r="P116" s="126"/>
      <c r="Q116" s="126"/>
      <c r="R116" s="126"/>
      <c r="S116" s="126"/>
      <c r="T116" s="126"/>
      <c r="U116" s="126"/>
      <c r="V116" s="15"/>
      <c r="W116" s="15"/>
      <c r="X116" s="15"/>
      <c r="Y116" s="15"/>
      <c r="Z116" s="15"/>
      <c r="AA116" s="15"/>
      <c r="AB116" s="126"/>
      <c r="AC116" s="126"/>
      <c r="AD116" s="126"/>
      <c r="AE116" s="126"/>
      <c r="AF116" s="126"/>
      <c r="AG116" s="126"/>
      <c r="AH116" s="15"/>
      <c r="AI116" s="15"/>
      <c r="AJ116" s="15"/>
      <c r="AK116" s="15"/>
      <c r="AL116" s="15"/>
      <c r="AM116" s="15"/>
      <c r="AN116" s="126"/>
      <c r="AO116" s="126"/>
      <c r="AP116" s="126"/>
      <c r="AQ116" s="126"/>
      <c r="AR116" s="126"/>
      <c r="AS116" s="304"/>
      <c r="AT116" s="3"/>
      <c r="AU116" s="3"/>
      <c r="AV116" s="3"/>
      <c r="AW116" s="3"/>
      <c r="AX116" s="3"/>
      <c r="AY116" s="3"/>
      <c r="AZ116" s="138"/>
      <c r="BA116" s="138"/>
      <c r="BB116" s="138"/>
      <c r="BC116" s="138"/>
    </row>
    <row r="117" spans="1:55" ht="12.75" hidden="1">
      <c r="A117" s="166">
        <f t="shared" si="67"/>
        <v>0</v>
      </c>
      <c r="B117" s="276"/>
      <c r="C117" s="284">
        <f t="shared" si="48"/>
        <v>0</v>
      </c>
      <c r="D117" s="222">
        <f t="shared" si="68"/>
        <v>0</v>
      </c>
      <c r="E117" s="141">
        <f t="shared" si="69"/>
        <v>0</v>
      </c>
      <c r="F117" s="141">
        <f t="shared" si="70"/>
        <v>0</v>
      </c>
      <c r="G117" s="141">
        <f t="shared" si="71"/>
        <v>0</v>
      </c>
      <c r="H117" s="141">
        <f t="shared" si="72"/>
        <v>0</v>
      </c>
      <c r="I117" s="223">
        <f t="shared" si="73"/>
        <v>0</v>
      </c>
      <c r="J117" s="32"/>
      <c r="K117" s="7"/>
      <c r="L117" s="7"/>
      <c r="M117" s="7"/>
      <c r="N117" s="7"/>
      <c r="O117" s="7"/>
      <c r="P117" s="127"/>
      <c r="Q117" s="127"/>
      <c r="R117" s="127"/>
      <c r="S117" s="127"/>
      <c r="T117" s="127"/>
      <c r="U117" s="127"/>
      <c r="V117" s="66"/>
      <c r="W117" s="66"/>
      <c r="X117" s="66"/>
      <c r="Y117" s="66"/>
      <c r="Z117" s="66"/>
      <c r="AA117" s="66"/>
      <c r="AB117" s="127"/>
      <c r="AC117" s="127"/>
      <c r="AD117" s="127"/>
      <c r="AE117" s="127"/>
      <c r="AF117" s="127"/>
      <c r="AG117" s="127"/>
      <c r="AH117" s="66"/>
      <c r="AI117" s="66"/>
      <c r="AJ117" s="66"/>
      <c r="AK117" s="66"/>
      <c r="AL117" s="66"/>
      <c r="AM117" s="66"/>
      <c r="AN117" s="127"/>
      <c r="AO117" s="127"/>
      <c r="AP117" s="127"/>
      <c r="AQ117" s="127"/>
      <c r="AR117" s="127"/>
      <c r="AS117" s="133"/>
      <c r="AT117" s="3"/>
      <c r="AU117" s="3"/>
      <c r="AV117" s="3"/>
      <c r="AW117" s="3"/>
      <c r="AX117" s="3"/>
      <c r="AY117" s="3"/>
      <c r="AZ117" s="138"/>
      <c r="BA117" s="138"/>
      <c r="BB117" s="138"/>
      <c r="BC117" s="138"/>
    </row>
    <row r="118" spans="1:55" ht="12.75" hidden="1">
      <c r="A118" s="281">
        <f t="shared" si="67"/>
        <v>0</v>
      </c>
      <c r="B118" s="277"/>
      <c r="C118" s="283">
        <f t="shared" si="48"/>
        <v>0</v>
      </c>
      <c r="D118" s="215">
        <f t="shared" si="68"/>
        <v>0</v>
      </c>
      <c r="E118" s="247">
        <f t="shared" si="69"/>
        <v>0</v>
      </c>
      <c r="F118" s="247">
        <f t="shared" si="70"/>
        <v>0</v>
      </c>
      <c r="G118" s="247">
        <f t="shared" si="71"/>
        <v>0</v>
      </c>
      <c r="H118" s="247">
        <f t="shared" si="72"/>
        <v>0</v>
      </c>
      <c r="I118" s="248">
        <f t="shared" si="73"/>
        <v>0</v>
      </c>
      <c r="J118" s="32"/>
      <c r="K118" s="7"/>
      <c r="L118" s="7"/>
      <c r="M118" s="7"/>
      <c r="N118" s="7"/>
      <c r="O118" s="7"/>
      <c r="P118" s="127"/>
      <c r="Q118" s="127"/>
      <c r="R118" s="127"/>
      <c r="S118" s="127"/>
      <c r="T118" s="127"/>
      <c r="U118" s="127"/>
      <c r="V118" s="66"/>
      <c r="W118" s="66"/>
      <c r="X118" s="66"/>
      <c r="Y118" s="66"/>
      <c r="Z118" s="66"/>
      <c r="AA118" s="66"/>
      <c r="AB118" s="127"/>
      <c r="AC118" s="127"/>
      <c r="AD118" s="127"/>
      <c r="AE118" s="127"/>
      <c r="AF118" s="127"/>
      <c r="AG118" s="127"/>
      <c r="AH118" s="66"/>
      <c r="AI118" s="66"/>
      <c r="AJ118" s="66"/>
      <c r="AK118" s="66"/>
      <c r="AL118" s="66"/>
      <c r="AM118" s="66"/>
      <c r="AN118" s="127"/>
      <c r="AO118" s="127"/>
      <c r="AP118" s="127"/>
      <c r="AQ118" s="127"/>
      <c r="AR118" s="127"/>
      <c r="AS118" s="133"/>
      <c r="AT118" s="3"/>
      <c r="AU118" s="3"/>
      <c r="AV118" s="3"/>
      <c r="AW118" s="3"/>
      <c r="AX118" s="3"/>
      <c r="AY118" s="3"/>
      <c r="AZ118" s="138"/>
      <c r="BA118" s="138"/>
      <c r="BB118" s="138"/>
      <c r="BC118" s="138"/>
    </row>
    <row r="119" spans="1:55" ht="12.75" hidden="1">
      <c r="A119" s="281">
        <f t="shared" si="67"/>
        <v>0</v>
      </c>
      <c r="B119" s="277"/>
      <c r="C119" s="283">
        <f t="shared" si="48"/>
        <v>0</v>
      </c>
      <c r="D119" s="215">
        <f t="shared" si="68"/>
        <v>0</v>
      </c>
      <c r="E119" s="247">
        <f t="shared" si="69"/>
        <v>0</v>
      </c>
      <c r="F119" s="247">
        <f t="shared" si="70"/>
        <v>0</v>
      </c>
      <c r="G119" s="247">
        <f t="shared" si="71"/>
        <v>0</v>
      </c>
      <c r="H119" s="247">
        <f t="shared" si="72"/>
        <v>0</v>
      </c>
      <c r="I119" s="248">
        <f t="shared" si="73"/>
        <v>0</v>
      </c>
      <c r="J119" s="32"/>
      <c r="K119" s="7"/>
      <c r="L119" s="7"/>
      <c r="M119" s="7"/>
      <c r="N119" s="7"/>
      <c r="O119" s="7"/>
      <c r="P119" s="127"/>
      <c r="Q119" s="127"/>
      <c r="R119" s="127"/>
      <c r="S119" s="127"/>
      <c r="T119" s="127"/>
      <c r="U119" s="127"/>
      <c r="V119" s="66"/>
      <c r="W119" s="66"/>
      <c r="X119" s="66"/>
      <c r="Y119" s="66"/>
      <c r="Z119" s="66"/>
      <c r="AA119" s="66"/>
      <c r="AB119" s="127"/>
      <c r="AC119" s="127"/>
      <c r="AD119" s="127"/>
      <c r="AE119" s="127"/>
      <c r="AF119" s="127"/>
      <c r="AG119" s="127"/>
      <c r="AH119" s="66"/>
      <c r="AI119" s="66"/>
      <c r="AJ119" s="66"/>
      <c r="AK119" s="66"/>
      <c r="AL119" s="66"/>
      <c r="AM119" s="66"/>
      <c r="AN119" s="127"/>
      <c r="AO119" s="127"/>
      <c r="AP119" s="127"/>
      <c r="AQ119" s="127"/>
      <c r="AR119" s="127"/>
      <c r="AS119" s="133"/>
      <c r="AT119" s="3"/>
      <c r="AU119" s="3"/>
      <c r="AV119" s="3"/>
      <c r="AW119" s="3"/>
      <c r="AX119" s="3"/>
      <c r="AY119" s="3"/>
      <c r="AZ119" s="138"/>
      <c r="BA119" s="138"/>
      <c r="BB119" s="138"/>
      <c r="BC119" s="138"/>
    </row>
    <row r="120" spans="1:55" ht="12.75" hidden="1">
      <c r="A120" s="281">
        <f t="shared" si="67"/>
        <v>0</v>
      </c>
      <c r="B120" s="277"/>
      <c r="C120" s="283">
        <f t="shared" si="48"/>
        <v>0</v>
      </c>
      <c r="D120" s="215">
        <f t="shared" si="68"/>
        <v>0</v>
      </c>
      <c r="E120" s="247">
        <f t="shared" si="69"/>
        <v>0</v>
      </c>
      <c r="F120" s="247">
        <f t="shared" si="70"/>
        <v>0</v>
      </c>
      <c r="G120" s="247">
        <f t="shared" si="71"/>
        <v>0</v>
      </c>
      <c r="H120" s="247">
        <f t="shared" si="72"/>
        <v>0</v>
      </c>
      <c r="I120" s="248">
        <f t="shared" si="73"/>
        <v>0</v>
      </c>
      <c r="J120" s="32"/>
      <c r="K120" s="7"/>
      <c r="L120" s="7"/>
      <c r="M120" s="7"/>
      <c r="N120" s="7"/>
      <c r="O120" s="7"/>
      <c r="P120" s="127"/>
      <c r="Q120" s="127"/>
      <c r="R120" s="127"/>
      <c r="S120" s="127"/>
      <c r="T120" s="127"/>
      <c r="U120" s="127"/>
      <c r="V120" s="66"/>
      <c r="W120" s="66"/>
      <c r="X120" s="66"/>
      <c r="Y120" s="66"/>
      <c r="Z120" s="66"/>
      <c r="AA120" s="66"/>
      <c r="AB120" s="127"/>
      <c r="AC120" s="127"/>
      <c r="AD120" s="127"/>
      <c r="AE120" s="127"/>
      <c r="AF120" s="127"/>
      <c r="AG120" s="127"/>
      <c r="AH120" s="66"/>
      <c r="AI120" s="66"/>
      <c r="AJ120" s="66"/>
      <c r="AK120" s="66"/>
      <c r="AL120" s="66"/>
      <c r="AM120" s="66"/>
      <c r="AN120" s="127"/>
      <c r="AO120" s="127"/>
      <c r="AP120" s="127"/>
      <c r="AQ120" s="127"/>
      <c r="AR120" s="127"/>
      <c r="AS120" s="133"/>
      <c r="AT120" s="3"/>
      <c r="AU120" s="3"/>
      <c r="AV120" s="3"/>
      <c r="AW120" s="3"/>
      <c r="AX120" s="3"/>
      <c r="AY120" s="3"/>
      <c r="AZ120" s="138"/>
      <c r="BA120" s="138"/>
      <c r="BB120" s="138"/>
      <c r="BC120" s="138"/>
    </row>
    <row r="121" spans="1:55" ht="12.75" hidden="1">
      <c r="A121" s="281">
        <f t="shared" si="67"/>
        <v>0</v>
      </c>
      <c r="B121" s="277"/>
      <c r="C121" s="283">
        <f t="shared" si="48"/>
        <v>0</v>
      </c>
      <c r="D121" s="215">
        <f t="shared" si="68"/>
        <v>0</v>
      </c>
      <c r="E121" s="247">
        <f t="shared" si="69"/>
        <v>0</v>
      </c>
      <c r="F121" s="247">
        <f t="shared" si="70"/>
        <v>0</v>
      </c>
      <c r="G121" s="247">
        <f t="shared" si="71"/>
        <v>0</v>
      </c>
      <c r="H121" s="247">
        <f t="shared" si="72"/>
        <v>0</v>
      </c>
      <c r="I121" s="248">
        <f t="shared" si="73"/>
        <v>0</v>
      </c>
      <c r="J121" s="32"/>
      <c r="K121" s="7"/>
      <c r="L121" s="7"/>
      <c r="M121" s="7"/>
      <c r="N121" s="7"/>
      <c r="O121" s="7"/>
      <c r="P121" s="127"/>
      <c r="Q121" s="127"/>
      <c r="R121" s="127"/>
      <c r="S121" s="127"/>
      <c r="T121" s="127"/>
      <c r="U121" s="127"/>
      <c r="V121" s="66"/>
      <c r="W121" s="66"/>
      <c r="X121" s="66"/>
      <c r="Y121" s="66"/>
      <c r="Z121" s="66"/>
      <c r="AA121" s="66"/>
      <c r="AB121" s="127"/>
      <c r="AC121" s="127"/>
      <c r="AD121" s="127"/>
      <c r="AE121" s="127"/>
      <c r="AF121" s="127"/>
      <c r="AG121" s="127"/>
      <c r="AH121" s="66"/>
      <c r="AI121" s="66"/>
      <c r="AJ121" s="66"/>
      <c r="AK121" s="66"/>
      <c r="AL121" s="66"/>
      <c r="AM121" s="66"/>
      <c r="AN121" s="127"/>
      <c r="AO121" s="127"/>
      <c r="AP121" s="127"/>
      <c r="AQ121" s="127"/>
      <c r="AR121" s="127"/>
      <c r="AS121" s="133"/>
      <c r="AT121" s="3"/>
      <c r="AU121" s="3"/>
      <c r="AV121" s="3"/>
      <c r="AW121" s="3"/>
      <c r="AX121" s="3"/>
      <c r="AY121" s="3"/>
      <c r="AZ121" s="138"/>
      <c r="BA121" s="138"/>
      <c r="BB121" s="138"/>
      <c r="BC121" s="138"/>
    </row>
    <row r="122" spans="1:55" ht="12.75" hidden="1">
      <c r="A122" s="281">
        <f t="shared" si="67"/>
        <v>0</v>
      </c>
      <c r="B122" s="277"/>
      <c r="C122" s="283">
        <f t="shared" si="48"/>
        <v>0</v>
      </c>
      <c r="D122" s="215">
        <f t="shared" si="68"/>
        <v>0</v>
      </c>
      <c r="E122" s="247">
        <f t="shared" si="69"/>
        <v>0</v>
      </c>
      <c r="F122" s="247">
        <f t="shared" si="70"/>
        <v>0</v>
      </c>
      <c r="G122" s="247">
        <f t="shared" si="71"/>
        <v>0</v>
      </c>
      <c r="H122" s="247">
        <f t="shared" si="72"/>
        <v>0</v>
      </c>
      <c r="I122" s="248">
        <f t="shared" si="73"/>
        <v>0</v>
      </c>
      <c r="J122" s="32"/>
      <c r="K122" s="7"/>
      <c r="L122" s="7"/>
      <c r="M122" s="7"/>
      <c r="N122" s="7"/>
      <c r="O122" s="7"/>
      <c r="P122" s="127"/>
      <c r="Q122" s="127"/>
      <c r="R122" s="127"/>
      <c r="S122" s="127"/>
      <c r="T122" s="127"/>
      <c r="U122" s="127"/>
      <c r="V122" s="66"/>
      <c r="W122" s="66"/>
      <c r="X122" s="66"/>
      <c r="Y122" s="66"/>
      <c r="Z122" s="66"/>
      <c r="AA122" s="66"/>
      <c r="AB122" s="127"/>
      <c r="AC122" s="127"/>
      <c r="AD122" s="127"/>
      <c r="AE122" s="127"/>
      <c r="AF122" s="127"/>
      <c r="AG122" s="127"/>
      <c r="AH122" s="66"/>
      <c r="AI122" s="66"/>
      <c r="AJ122" s="66"/>
      <c r="AK122" s="66"/>
      <c r="AL122" s="66"/>
      <c r="AM122" s="66"/>
      <c r="AN122" s="127"/>
      <c r="AO122" s="127"/>
      <c r="AP122" s="127"/>
      <c r="AQ122" s="127"/>
      <c r="AR122" s="127"/>
      <c r="AS122" s="133"/>
      <c r="AT122" s="3"/>
      <c r="AU122" s="3"/>
      <c r="AV122" s="3"/>
      <c r="AW122" s="3"/>
      <c r="AX122" s="3"/>
      <c r="AY122" s="3"/>
      <c r="AZ122" s="138"/>
      <c r="BA122" s="138"/>
      <c r="BB122" s="138"/>
      <c r="BC122" s="138"/>
    </row>
    <row r="123" spans="1:55" ht="12.75" hidden="1">
      <c r="A123" s="281">
        <f t="shared" si="67"/>
        <v>0</v>
      </c>
      <c r="B123" s="278"/>
      <c r="C123" s="283">
        <f t="shared" si="48"/>
        <v>0</v>
      </c>
      <c r="D123" s="215">
        <f t="shared" si="68"/>
        <v>0</v>
      </c>
      <c r="E123" s="247">
        <f t="shared" si="69"/>
        <v>0</v>
      </c>
      <c r="F123" s="247">
        <f t="shared" si="70"/>
        <v>0</v>
      </c>
      <c r="G123" s="247">
        <f t="shared" si="71"/>
        <v>0</v>
      </c>
      <c r="H123" s="247">
        <f t="shared" si="72"/>
        <v>0</v>
      </c>
      <c r="I123" s="248">
        <f t="shared" si="73"/>
        <v>0</v>
      </c>
      <c r="J123" s="32"/>
      <c r="K123" s="7"/>
      <c r="L123" s="7"/>
      <c r="M123" s="7"/>
      <c r="N123" s="7"/>
      <c r="O123" s="7"/>
      <c r="P123" s="127"/>
      <c r="Q123" s="127"/>
      <c r="R123" s="127"/>
      <c r="S123" s="127"/>
      <c r="T123" s="127"/>
      <c r="U123" s="127"/>
      <c r="V123" s="66"/>
      <c r="W123" s="66"/>
      <c r="X123" s="66"/>
      <c r="Y123" s="66"/>
      <c r="Z123" s="66"/>
      <c r="AA123" s="66"/>
      <c r="AB123" s="127"/>
      <c r="AC123" s="127"/>
      <c r="AD123" s="127"/>
      <c r="AE123" s="127"/>
      <c r="AF123" s="127"/>
      <c r="AG123" s="127"/>
      <c r="AH123" s="66"/>
      <c r="AI123" s="66"/>
      <c r="AJ123" s="66"/>
      <c r="AK123" s="66"/>
      <c r="AL123" s="66"/>
      <c r="AM123" s="66"/>
      <c r="AN123" s="127"/>
      <c r="AO123" s="127"/>
      <c r="AP123" s="127"/>
      <c r="AQ123" s="127"/>
      <c r="AR123" s="127"/>
      <c r="AS123" s="133"/>
      <c r="AT123" s="3"/>
      <c r="AU123" s="3"/>
      <c r="AV123" s="3"/>
      <c r="AW123" s="3"/>
      <c r="AX123" s="3"/>
      <c r="AY123" s="3"/>
      <c r="AZ123" s="138"/>
      <c r="BA123" s="138"/>
      <c r="BB123" s="138"/>
      <c r="BC123" s="138"/>
    </row>
    <row r="124" spans="1:55" ht="12.75" hidden="1">
      <c r="A124" s="281">
        <f t="shared" si="67"/>
        <v>0</v>
      </c>
      <c r="B124" s="278"/>
      <c r="C124" s="283">
        <f t="shared" si="48"/>
        <v>0</v>
      </c>
      <c r="D124" s="215">
        <f t="shared" si="68"/>
        <v>0</v>
      </c>
      <c r="E124" s="247">
        <f t="shared" si="69"/>
        <v>0</v>
      </c>
      <c r="F124" s="247">
        <f t="shared" si="70"/>
        <v>0</v>
      </c>
      <c r="G124" s="247">
        <f t="shared" si="71"/>
        <v>0</v>
      </c>
      <c r="H124" s="247">
        <f t="shared" si="72"/>
        <v>0</v>
      </c>
      <c r="I124" s="248">
        <f t="shared" si="73"/>
        <v>0</v>
      </c>
      <c r="J124" s="32"/>
      <c r="K124" s="7"/>
      <c r="L124" s="7"/>
      <c r="M124" s="7"/>
      <c r="N124" s="7"/>
      <c r="O124" s="7"/>
      <c r="P124" s="127"/>
      <c r="Q124" s="127"/>
      <c r="R124" s="127"/>
      <c r="S124" s="127"/>
      <c r="T124" s="127"/>
      <c r="U124" s="127"/>
      <c r="V124" s="66"/>
      <c r="W124" s="66"/>
      <c r="X124" s="66"/>
      <c r="Y124" s="66"/>
      <c r="Z124" s="66"/>
      <c r="AA124" s="66"/>
      <c r="AB124" s="127"/>
      <c r="AC124" s="127"/>
      <c r="AD124" s="127"/>
      <c r="AE124" s="127"/>
      <c r="AF124" s="127"/>
      <c r="AG124" s="127"/>
      <c r="AH124" s="66"/>
      <c r="AI124" s="66"/>
      <c r="AJ124" s="66"/>
      <c r="AK124" s="66"/>
      <c r="AL124" s="66"/>
      <c r="AM124" s="66"/>
      <c r="AN124" s="127"/>
      <c r="AO124" s="127"/>
      <c r="AP124" s="127"/>
      <c r="AQ124" s="127"/>
      <c r="AR124" s="127"/>
      <c r="AS124" s="133"/>
      <c r="AT124" s="3"/>
      <c r="AU124" s="3"/>
      <c r="AV124" s="3"/>
      <c r="AW124" s="3"/>
      <c r="AX124" s="3"/>
      <c r="AY124" s="3"/>
      <c r="AZ124" s="138"/>
      <c r="BA124" s="138"/>
      <c r="BB124" s="138"/>
      <c r="BC124" s="138"/>
    </row>
    <row r="125" spans="1:55" ht="12.75" hidden="1">
      <c r="A125" s="281">
        <f t="shared" si="67"/>
        <v>0</v>
      </c>
      <c r="B125" s="278"/>
      <c r="C125" s="283">
        <f t="shared" si="48"/>
        <v>0</v>
      </c>
      <c r="D125" s="215">
        <f t="shared" si="68"/>
        <v>0</v>
      </c>
      <c r="E125" s="247">
        <f t="shared" si="69"/>
        <v>0</v>
      </c>
      <c r="F125" s="247">
        <f t="shared" si="70"/>
        <v>0</v>
      </c>
      <c r="G125" s="247">
        <f t="shared" si="71"/>
        <v>0</v>
      </c>
      <c r="H125" s="247">
        <f t="shared" si="72"/>
        <v>0</v>
      </c>
      <c r="I125" s="248">
        <f t="shared" si="73"/>
        <v>0</v>
      </c>
      <c r="J125" s="32"/>
      <c r="K125" s="7"/>
      <c r="L125" s="7"/>
      <c r="M125" s="7"/>
      <c r="N125" s="7"/>
      <c r="O125" s="7"/>
      <c r="P125" s="127"/>
      <c r="Q125" s="127"/>
      <c r="R125" s="127"/>
      <c r="S125" s="127"/>
      <c r="T125" s="127"/>
      <c r="U125" s="127"/>
      <c r="V125" s="66"/>
      <c r="W125" s="66"/>
      <c r="X125" s="66"/>
      <c r="Y125" s="66"/>
      <c r="Z125" s="66"/>
      <c r="AA125" s="66"/>
      <c r="AB125" s="127"/>
      <c r="AC125" s="127"/>
      <c r="AD125" s="127"/>
      <c r="AE125" s="127"/>
      <c r="AF125" s="127"/>
      <c r="AG125" s="127"/>
      <c r="AH125" s="66"/>
      <c r="AI125" s="66"/>
      <c r="AJ125" s="66"/>
      <c r="AK125" s="66"/>
      <c r="AL125" s="66"/>
      <c r="AM125" s="66"/>
      <c r="AN125" s="127"/>
      <c r="AO125" s="127"/>
      <c r="AP125" s="127"/>
      <c r="AQ125" s="127"/>
      <c r="AR125" s="127"/>
      <c r="AS125" s="133"/>
      <c r="AT125" s="3"/>
      <c r="AU125" s="3"/>
      <c r="AV125" s="3"/>
      <c r="AW125" s="3"/>
      <c r="AX125" s="3"/>
      <c r="AY125" s="3"/>
      <c r="AZ125" s="138"/>
      <c r="BA125" s="138"/>
      <c r="BB125" s="138"/>
      <c r="BC125" s="138"/>
    </row>
    <row r="126" spans="1:55" ht="12.75" hidden="1">
      <c r="A126" s="281">
        <f t="shared" si="67"/>
        <v>0</v>
      </c>
      <c r="B126" s="278"/>
      <c r="C126" s="283">
        <f t="shared" si="48"/>
        <v>0</v>
      </c>
      <c r="D126" s="215">
        <f t="shared" si="68"/>
        <v>0</v>
      </c>
      <c r="E126" s="247">
        <f t="shared" si="69"/>
        <v>0</v>
      </c>
      <c r="F126" s="247">
        <f t="shared" si="70"/>
        <v>0</v>
      </c>
      <c r="G126" s="247">
        <f t="shared" si="71"/>
        <v>0</v>
      </c>
      <c r="H126" s="247">
        <f t="shared" si="72"/>
        <v>0</v>
      </c>
      <c r="I126" s="248">
        <f t="shared" si="73"/>
        <v>0</v>
      </c>
      <c r="J126" s="32"/>
      <c r="K126" s="7"/>
      <c r="L126" s="7"/>
      <c r="M126" s="7"/>
      <c r="N126" s="7"/>
      <c r="O126" s="7"/>
      <c r="P126" s="127"/>
      <c r="Q126" s="127"/>
      <c r="R126" s="127"/>
      <c r="S126" s="127"/>
      <c r="T126" s="127"/>
      <c r="U126" s="127"/>
      <c r="V126" s="66"/>
      <c r="W126" s="66"/>
      <c r="X126" s="66"/>
      <c r="Y126" s="66"/>
      <c r="Z126" s="66"/>
      <c r="AA126" s="66"/>
      <c r="AB126" s="127"/>
      <c r="AC126" s="127"/>
      <c r="AD126" s="127"/>
      <c r="AE126" s="127"/>
      <c r="AF126" s="127"/>
      <c r="AG126" s="127"/>
      <c r="AH126" s="66"/>
      <c r="AI126" s="66"/>
      <c r="AJ126" s="66"/>
      <c r="AK126" s="66"/>
      <c r="AL126" s="66"/>
      <c r="AM126" s="66"/>
      <c r="AN126" s="127"/>
      <c r="AO126" s="127"/>
      <c r="AP126" s="127"/>
      <c r="AQ126" s="127"/>
      <c r="AR126" s="127"/>
      <c r="AS126" s="133"/>
      <c r="AT126" s="3"/>
      <c r="AU126" s="3"/>
      <c r="AV126" s="3"/>
      <c r="AW126" s="3"/>
      <c r="AX126" s="3"/>
      <c r="AY126" s="3"/>
      <c r="AZ126" s="138"/>
      <c r="BA126" s="138"/>
      <c r="BB126" s="138"/>
      <c r="BC126" s="138"/>
    </row>
    <row r="127" spans="1:55" ht="12.75" hidden="1">
      <c r="A127" s="281">
        <f t="shared" si="67"/>
        <v>0</v>
      </c>
      <c r="B127" s="278"/>
      <c r="C127" s="283">
        <f t="shared" si="48"/>
        <v>0</v>
      </c>
      <c r="D127" s="215">
        <f t="shared" si="68"/>
        <v>0</v>
      </c>
      <c r="E127" s="247">
        <f t="shared" si="69"/>
        <v>0</v>
      </c>
      <c r="F127" s="247">
        <f t="shared" si="70"/>
        <v>0</v>
      </c>
      <c r="G127" s="247">
        <f t="shared" si="71"/>
        <v>0</v>
      </c>
      <c r="H127" s="247">
        <f t="shared" si="72"/>
        <v>0</v>
      </c>
      <c r="I127" s="248">
        <f t="shared" si="73"/>
        <v>0</v>
      </c>
      <c r="J127" s="32"/>
      <c r="K127" s="7"/>
      <c r="L127" s="7"/>
      <c r="M127" s="7"/>
      <c r="N127" s="7"/>
      <c r="O127" s="7"/>
      <c r="P127" s="127"/>
      <c r="Q127" s="127"/>
      <c r="R127" s="127"/>
      <c r="S127" s="127"/>
      <c r="T127" s="127"/>
      <c r="U127" s="127"/>
      <c r="V127" s="66"/>
      <c r="W127" s="66"/>
      <c r="X127" s="66"/>
      <c r="Y127" s="66"/>
      <c r="Z127" s="66"/>
      <c r="AA127" s="66"/>
      <c r="AB127" s="127"/>
      <c r="AC127" s="127"/>
      <c r="AD127" s="127"/>
      <c r="AE127" s="127"/>
      <c r="AF127" s="127"/>
      <c r="AG127" s="127"/>
      <c r="AH127" s="66"/>
      <c r="AI127" s="66"/>
      <c r="AJ127" s="66"/>
      <c r="AK127" s="66"/>
      <c r="AL127" s="66"/>
      <c r="AM127" s="66"/>
      <c r="AN127" s="127"/>
      <c r="AO127" s="127"/>
      <c r="AP127" s="127"/>
      <c r="AQ127" s="127"/>
      <c r="AR127" s="127"/>
      <c r="AS127" s="133"/>
      <c r="AT127" s="3"/>
      <c r="AU127" s="3"/>
      <c r="AV127" s="3"/>
      <c r="AW127" s="3"/>
      <c r="AX127" s="3"/>
      <c r="AY127" s="3"/>
      <c r="AZ127" s="138"/>
      <c r="BA127" s="138"/>
      <c r="BB127" s="138"/>
      <c r="BC127" s="138"/>
    </row>
    <row r="128" spans="1:55" ht="12.75" hidden="1">
      <c r="A128" s="281">
        <f t="shared" si="67"/>
        <v>0</v>
      </c>
      <c r="B128" s="278"/>
      <c r="C128" s="283">
        <f t="shared" si="48"/>
        <v>0</v>
      </c>
      <c r="D128" s="215">
        <f t="shared" si="68"/>
        <v>0</v>
      </c>
      <c r="E128" s="247">
        <f t="shared" si="69"/>
        <v>0</v>
      </c>
      <c r="F128" s="247">
        <f t="shared" si="70"/>
        <v>0</v>
      </c>
      <c r="G128" s="247">
        <f t="shared" si="71"/>
        <v>0</v>
      </c>
      <c r="H128" s="247">
        <f t="shared" si="72"/>
        <v>0</v>
      </c>
      <c r="I128" s="248">
        <f t="shared" si="73"/>
        <v>0</v>
      </c>
      <c r="J128" s="32"/>
      <c r="K128" s="7"/>
      <c r="L128" s="7"/>
      <c r="M128" s="7"/>
      <c r="N128" s="7"/>
      <c r="O128" s="7"/>
      <c r="P128" s="127"/>
      <c r="Q128" s="127"/>
      <c r="R128" s="127"/>
      <c r="S128" s="127"/>
      <c r="T128" s="127"/>
      <c r="U128" s="127"/>
      <c r="V128" s="66"/>
      <c r="W128" s="66"/>
      <c r="X128" s="66"/>
      <c r="Y128" s="66"/>
      <c r="Z128" s="66"/>
      <c r="AA128" s="66"/>
      <c r="AB128" s="127"/>
      <c r="AC128" s="127"/>
      <c r="AD128" s="127"/>
      <c r="AE128" s="127"/>
      <c r="AF128" s="127"/>
      <c r="AG128" s="127"/>
      <c r="AH128" s="66"/>
      <c r="AI128" s="66"/>
      <c r="AJ128" s="66"/>
      <c r="AK128" s="66"/>
      <c r="AL128" s="66"/>
      <c r="AM128" s="66"/>
      <c r="AN128" s="127"/>
      <c r="AO128" s="127"/>
      <c r="AP128" s="127"/>
      <c r="AQ128" s="127"/>
      <c r="AR128" s="127"/>
      <c r="AS128" s="133"/>
      <c r="AT128" s="3"/>
      <c r="AU128" s="3"/>
      <c r="AV128" s="3"/>
      <c r="AW128" s="3"/>
      <c r="AX128" s="3"/>
      <c r="AY128" s="3"/>
      <c r="AZ128" s="138"/>
      <c r="BA128" s="138"/>
      <c r="BB128" s="138"/>
      <c r="BC128" s="138"/>
    </row>
    <row r="129" spans="1:55" ht="12.75" hidden="1">
      <c r="A129" s="281">
        <f t="shared" si="67"/>
        <v>0</v>
      </c>
      <c r="B129" s="278"/>
      <c r="C129" s="283">
        <f t="shared" si="48"/>
        <v>0</v>
      </c>
      <c r="D129" s="215">
        <f t="shared" si="68"/>
        <v>0</v>
      </c>
      <c r="E129" s="247">
        <f t="shared" si="69"/>
        <v>0</v>
      </c>
      <c r="F129" s="247">
        <f t="shared" si="70"/>
        <v>0</v>
      </c>
      <c r="G129" s="247">
        <f t="shared" si="71"/>
        <v>0</v>
      </c>
      <c r="H129" s="247">
        <f t="shared" si="72"/>
        <v>0</v>
      </c>
      <c r="I129" s="248">
        <f t="shared" si="73"/>
        <v>0</v>
      </c>
      <c r="J129" s="32"/>
      <c r="K129" s="7"/>
      <c r="L129" s="7"/>
      <c r="M129" s="7"/>
      <c r="N129" s="7"/>
      <c r="O129" s="7"/>
      <c r="P129" s="127"/>
      <c r="Q129" s="127"/>
      <c r="R129" s="127"/>
      <c r="S129" s="127"/>
      <c r="T129" s="127"/>
      <c r="U129" s="127"/>
      <c r="V129" s="66"/>
      <c r="W129" s="66"/>
      <c r="X129" s="66"/>
      <c r="Y129" s="66"/>
      <c r="Z129" s="66"/>
      <c r="AA129" s="66"/>
      <c r="AB129" s="127"/>
      <c r="AC129" s="127"/>
      <c r="AD129" s="127"/>
      <c r="AE129" s="127"/>
      <c r="AF129" s="127"/>
      <c r="AG129" s="127"/>
      <c r="AH129" s="66"/>
      <c r="AI129" s="66"/>
      <c r="AJ129" s="66"/>
      <c r="AK129" s="66"/>
      <c r="AL129" s="66"/>
      <c r="AM129" s="66"/>
      <c r="AN129" s="127"/>
      <c r="AO129" s="127"/>
      <c r="AP129" s="127"/>
      <c r="AQ129" s="127"/>
      <c r="AR129" s="127"/>
      <c r="AS129" s="133"/>
      <c r="AT129" s="3"/>
      <c r="AU129" s="3"/>
      <c r="AV129" s="3"/>
      <c r="AW129" s="3"/>
      <c r="AX129" s="3"/>
      <c r="AY129" s="3"/>
      <c r="AZ129" s="138"/>
      <c r="BA129" s="138"/>
      <c r="BB129" s="138"/>
      <c r="BC129" s="138"/>
    </row>
    <row r="130" spans="1:55" ht="12.75" hidden="1">
      <c r="A130" s="281">
        <f t="shared" si="67"/>
        <v>0</v>
      </c>
      <c r="B130" s="278"/>
      <c r="C130" s="283">
        <f t="shared" si="48"/>
        <v>0</v>
      </c>
      <c r="D130" s="215">
        <f t="shared" si="68"/>
        <v>0</v>
      </c>
      <c r="E130" s="247">
        <f t="shared" si="69"/>
        <v>0</v>
      </c>
      <c r="F130" s="247">
        <f t="shared" si="70"/>
        <v>0</v>
      </c>
      <c r="G130" s="247">
        <f t="shared" si="71"/>
        <v>0</v>
      </c>
      <c r="H130" s="247">
        <f t="shared" si="72"/>
        <v>0</v>
      </c>
      <c r="I130" s="248">
        <f t="shared" si="73"/>
        <v>0</v>
      </c>
      <c r="J130" s="32"/>
      <c r="K130" s="7"/>
      <c r="L130" s="7"/>
      <c r="M130" s="7"/>
      <c r="N130" s="7"/>
      <c r="O130" s="7"/>
      <c r="P130" s="127"/>
      <c r="Q130" s="127"/>
      <c r="R130" s="127"/>
      <c r="S130" s="127"/>
      <c r="T130" s="127"/>
      <c r="U130" s="127"/>
      <c r="V130" s="66"/>
      <c r="W130" s="66"/>
      <c r="X130" s="66"/>
      <c r="Y130" s="66"/>
      <c r="Z130" s="66"/>
      <c r="AA130" s="66"/>
      <c r="AB130" s="127"/>
      <c r="AC130" s="127"/>
      <c r="AD130" s="127"/>
      <c r="AE130" s="127"/>
      <c r="AF130" s="127"/>
      <c r="AG130" s="127"/>
      <c r="AH130" s="66"/>
      <c r="AI130" s="66"/>
      <c r="AJ130" s="66"/>
      <c r="AK130" s="66"/>
      <c r="AL130" s="66"/>
      <c r="AM130" s="66"/>
      <c r="AN130" s="127"/>
      <c r="AO130" s="127"/>
      <c r="AP130" s="127"/>
      <c r="AQ130" s="127"/>
      <c r="AR130" s="127"/>
      <c r="AS130" s="133"/>
      <c r="AT130" s="3"/>
      <c r="AU130" s="3"/>
      <c r="AV130" s="3"/>
      <c r="AW130" s="3"/>
      <c r="AX130" s="3"/>
      <c r="AY130" s="3"/>
      <c r="AZ130" s="138"/>
      <c r="BA130" s="138"/>
      <c r="BB130" s="138"/>
      <c r="BC130" s="138"/>
    </row>
    <row r="131" spans="1:55" ht="12.75" hidden="1">
      <c r="A131" s="281">
        <f t="shared" si="67"/>
        <v>0</v>
      </c>
      <c r="B131" s="278"/>
      <c r="C131" s="283">
        <f t="shared" si="48"/>
        <v>0</v>
      </c>
      <c r="D131" s="215">
        <f t="shared" si="68"/>
        <v>0</v>
      </c>
      <c r="E131" s="247">
        <f t="shared" si="69"/>
        <v>0</v>
      </c>
      <c r="F131" s="247">
        <f t="shared" si="70"/>
        <v>0</v>
      </c>
      <c r="G131" s="247">
        <f t="shared" si="71"/>
        <v>0</v>
      </c>
      <c r="H131" s="247">
        <f t="shared" si="72"/>
        <v>0</v>
      </c>
      <c r="I131" s="248">
        <f t="shared" si="73"/>
        <v>0</v>
      </c>
      <c r="J131" s="32"/>
      <c r="K131" s="7"/>
      <c r="L131" s="7"/>
      <c r="M131" s="7"/>
      <c r="N131" s="7"/>
      <c r="O131" s="7"/>
      <c r="P131" s="127"/>
      <c r="Q131" s="127"/>
      <c r="R131" s="127"/>
      <c r="S131" s="127"/>
      <c r="T131" s="127"/>
      <c r="U131" s="127"/>
      <c r="V131" s="66"/>
      <c r="W131" s="66"/>
      <c r="X131" s="66"/>
      <c r="Y131" s="66"/>
      <c r="Z131" s="66"/>
      <c r="AA131" s="66"/>
      <c r="AB131" s="127"/>
      <c r="AC131" s="127"/>
      <c r="AD131" s="127"/>
      <c r="AE131" s="127"/>
      <c r="AF131" s="127"/>
      <c r="AG131" s="127"/>
      <c r="AH131" s="66"/>
      <c r="AI131" s="66"/>
      <c r="AJ131" s="66"/>
      <c r="AK131" s="66"/>
      <c r="AL131" s="66"/>
      <c r="AM131" s="66"/>
      <c r="AN131" s="127"/>
      <c r="AO131" s="127"/>
      <c r="AP131" s="127"/>
      <c r="AQ131" s="127"/>
      <c r="AR131" s="127"/>
      <c r="AS131" s="133"/>
      <c r="AT131" s="3"/>
      <c r="AU131" s="3"/>
      <c r="AV131" s="3"/>
      <c r="AW131" s="3"/>
      <c r="AX131" s="3"/>
      <c r="AY131" s="3"/>
      <c r="AZ131" s="138"/>
      <c r="BA131" s="138"/>
      <c r="BB131" s="138"/>
      <c r="BC131" s="138"/>
    </row>
    <row r="132" spans="1:55" ht="12.75" hidden="1">
      <c r="A132" s="281">
        <f t="shared" si="67"/>
        <v>0</v>
      </c>
      <c r="B132" s="278"/>
      <c r="C132" s="283">
        <f t="shared" si="48"/>
        <v>0</v>
      </c>
      <c r="D132" s="215">
        <f t="shared" si="68"/>
        <v>0</v>
      </c>
      <c r="E132" s="247">
        <f t="shared" si="69"/>
        <v>0</v>
      </c>
      <c r="F132" s="247">
        <f t="shared" si="70"/>
        <v>0</v>
      </c>
      <c r="G132" s="247">
        <f t="shared" si="71"/>
        <v>0</v>
      </c>
      <c r="H132" s="247">
        <f t="shared" si="72"/>
        <v>0</v>
      </c>
      <c r="I132" s="248">
        <f t="shared" si="73"/>
        <v>0</v>
      </c>
      <c r="J132" s="32"/>
      <c r="K132" s="7"/>
      <c r="L132" s="7"/>
      <c r="M132" s="7"/>
      <c r="N132" s="7"/>
      <c r="O132" s="7"/>
      <c r="P132" s="127"/>
      <c r="Q132" s="127"/>
      <c r="R132" s="127"/>
      <c r="S132" s="127"/>
      <c r="T132" s="127"/>
      <c r="U132" s="127"/>
      <c r="V132" s="66"/>
      <c r="W132" s="66"/>
      <c r="X132" s="66"/>
      <c r="Y132" s="66"/>
      <c r="Z132" s="66"/>
      <c r="AA132" s="66"/>
      <c r="AB132" s="127"/>
      <c r="AC132" s="127"/>
      <c r="AD132" s="127"/>
      <c r="AE132" s="127"/>
      <c r="AF132" s="127"/>
      <c r="AG132" s="127"/>
      <c r="AH132" s="66"/>
      <c r="AI132" s="66"/>
      <c r="AJ132" s="66"/>
      <c r="AK132" s="66"/>
      <c r="AL132" s="66"/>
      <c r="AM132" s="66"/>
      <c r="AN132" s="127"/>
      <c r="AO132" s="127"/>
      <c r="AP132" s="127"/>
      <c r="AQ132" s="127"/>
      <c r="AR132" s="127"/>
      <c r="AS132" s="133"/>
      <c r="AT132" s="3"/>
      <c r="AU132" s="3"/>
      <c r="AV132" s="3"/>
      <c r="AW132" s="3"/>
      <c r="AX132" s="3"/>
      <c r="AY132" s="3"/>
      <c r="AZ132" s="138"/>
      <c r="BA132" s="138"/>
      <c r="BB132" s="138"/>
      <c r="BC132" s="138"/>
    </row>
    <row r="133" spans="1:55" ht="12.75" hidden="1">
      <c r="A133" s="281">
        <f t="shared" si="67"/>
        <v>0</v>
      </c>
      <c r="B133" s="278"/>
      <c r="C133" s="283">
        <f t="shared" si="48"/>
        <v>0</v>
      </c>
      <c r="D133" s="215">
        <f t="shared" si="68"/>
        <v>0</v>
      </c>
      <c r="E133" s="247">
        <f t="shared" si="69"/>
        <v>0</v>
      </c>
      <c r="F133" s="247">
        <f t="shared" si="70"/>
        <v>0</v>
      </c>
      <c r="G133" s="247">
        <f t="shared" si="71"/>
        <v>0</v>
      </c>
      <c r="H133" s="247">
        <f t="shared" si="72"/>
        <v>0</v>
      </c>
      <c r="I133" s="248">
        <f t="shared" si="73"/>
        <v>0</v>
      </c>
      <c r="J133" s="32"/>
      <c r="K133" s="7"/>
      <c r="L133" s="7"/>
      <c r="M133" s="7"/>
      <c r="N133" s="7"/>
      <c r="O133" s="7"/>
      <c r="P133" s="127"/>
      <c r="Q133" s="127"/>
      <c r="R133" s="127"/>
      <c r="S133" s="127"/>
      <c r="T133" s="127"/>
      <c r="U133" s="127"/>
      <c r="V133" s="66"/>
      <c r="W133" s="66"/>
      <c r="X133" s="66"/>
      <c r="Y133" s="66"/>
      <c r="Z133" s="66"/>
      <c r="AA133" s="66"/>
      <c r="AB133" s="127"/>
      <c r="AC133" s="127"/>
      <c r="AD133" s="127"/>
      <c r="AE133" s="127"/>
      <c r="AF133" s="127"/>
      <c r="AG133" s="127"/>
      <c r="AH133" s="66"/>
      <c r="AI133" s="66"/>
      <c r="AJ133" s="66"/>
      <c r="AK133" s="66"/>
      <c r="AL133" s="66"/>
      <c r="AM133" s="66"/>
      <c r="AN133" s="127"/>
      <c r="AO133" s="127"/>
      <c r="AP133" s="127"/>
      <c r="AQ133" s="127"/>
      <c r="AR133" s="127"/>
      <c r="AS133" s="133"/>
      <c r="AT133" s="3"/>
      <c r="AU133" s="3"/>
      <c r="AV133" s="3"/>
      <c r="AW133" s="3"/>
      <c r="AX133" s="3"/>
      <c r="AY133" s="3"/>
      <c r="AZ133" s="138"/>
      <c r="BA133" s="138"/>
      <c r="BB133" s="138"/>
      <c r="BC133" s="138"/>
    </row>
    <row r="134" spans="1:55" ht="12.75" hidden="1">
      <c r="A134" s="281">
        <f t="shared" si="67"/>
        <v>0</v>
      </c>
      <c r="B134" s="278"/>
      <c r="C134" s="283">
        <f t="shared" si="48"/>
        <v>0</v>
      </c>
      <c r="D134" s="215">
        <f t="shared" si="68"/>
        <v>0</v>
      </c>
      <c r="E134" s="247">
        <f t="shared" si="69"/>
        <v>0</v>
      </c>
      <c r="F134" s="247">
        <f t="shared" si="70"/>
        <v>0</v>
      </c>
      <c r="G134" s="247">
        <f t="shared" si="71"/>
        <v>0</v>
      </c>
      <c r="H134" s="247">
        <f t="shared" si="72"/>
        <v>0</v>
      </c>
      <c r="I134" s="248">
        <f t="shared" si="73"/>
        <v>0</v>
      </c>
      <c r="J134" s="32"/>
      <c r="K134" s="7"/>
      <c r="L134" s="7"/>
      <c r="M134" s="7"/>
      <c r="N134" s="7"/>
      <c r="O134" s="7"/>
      <c r="P134" s="127"/>
      <c r="Q134" s="127"/>
      <c r="R134" s="127"/>
      <c r="S134" s="127"/>
      <c r="T134" s="127"/>
      <c r="U134" s="127"/>
      <c r="V134" s="66"/>
      <c r="W134" s="66"/>
      <c r="X134" s="66"/>
      <c r="Y134" s="66"/>
      <c r="Z134" s="66"/>
      <c r="AA134" s="66"/>
      <c r="AB134" s="127"/>
      <c r="AC134" s="127"/>
      <c r="AD134" s="127"/>
      <c r="AE134" s="127"/>
      <c r="AF134" s="127"/>
      <c r="AG134" s="127"/>
      <c r="AH134" s="66"/>
      <c r="AI134" s="66"/>
      <c r="AJ134" s="66"/>
      <c r="AK134" s="66"/>
      <c r="AL134" s="66"/>
      <c r="AM134" s="66"/>
      <c r="AN134" s="127"/>
      <c r="AO134" s="127"/>
      <c r="AP134" s="127"/>
      <c r="AQ134" s="127"/>
      <c r="AR134" s="127"/>
      <c r="AS134" s="133"/>
      <c r="AT134" s="3"/>
      <c r="AU134" s="3"/>
      <c r="AV134" s="3"/>
      <c r="AW134" s="3"/>
      <c r="AX134" s="3"/>
      <c r="AY134" s="3"/>
      <c r="AZ134" s="138"/>
      <c r="BA134" s="138"/>
      <c r="BB134" s="138"/>
      <c r="BC134" s="138"/>
    </row>
    <row r="135" spans="1:55" ht="12.75" hidden="1">
      <c r="A135" s="281">
        <f t="shared" si="67"/>
        <v>0</v>
      </c>
      <c r="B135" s="278"/>
      <c r="C135" s="283">
        <f t="shared" si="48"/>
        <v>0</v>
      </c>
      <c r="D135" s="215">
        <f t="shared" si="68"/>
        <v>0</v>
      </c>
      <c r="E135" s="247">
        <f t="shared" si="69"/>
        <v>0</v>
      </c>
      <c r="F135" s="247">
        <f t="shared" si="70"/>
        <v>0</v>
      </c>
      <c r="G135" s="247">
        <f t="shared" si="71"/>
        <v>0</v>
      </c>
      <c r="H135" s="247">
        <f t="shared" si="72"/>
        <v>0</v>
      </c>
      <c r="I135" s="248">
        <f t="shared" si="73"/>
        <v>0</v>
      </c>
      <c r="J135" s="32"/>
      <c r="K135" s="7"/>
      <c r="L135" s="7"/>
      <c r="M135" s="7"/>
      <c r="N135" s="7"/>
      <c r="O135" s="7"/>
      <c r="P135" s="127"/>
      <c r="Q135" s="127"/>
      <c r="R135" s="127"/>
      <c r="S135" s="127"/>
      <c r="T135" s="127"/>
      <c r="U135" s="127"/>
      <c r="V135" s="66"/>
      <c r="W135" s="66"/>
      <c r="X135" s="66"/>
      <c r="Y135" s="66"/>
      <c r="Z135" s="66"/>
      <c r="AA135" s="66"/>
      <c r="AB135" s="127"/>
      <c r="AC135" s="127"/>
      <c r="AD135" s="127"/>
      <c r="AE135" s="127"/>
      <c r="AF135" s="127"/>
      <c r="AG135" s="127"/>
      <c r="AH135" s="66"/>
      <c r="AI135" s="66"/>
      <c r="AJ135" s="66"/>
      <c r="AK135" s="66"/>
      <c r="AL135" s="66"/>
      <c r="AM135" s="66"/>
      <c r="AN135" s="127"/>
      <c r="AO135" s="127"/>
      <c r="AP135" s="127"/>
      <c r="AQ135" s="127"/>
      <c r="AR135" s="127"/>
      <c r="AS135" s="133"/>
      <c r="AT135" s="3"/>
      <c r="AU135" s="3"/>
      <c r="AV135" s="3"/>
      <c r="AW135" s="3"/>
      <c r="AX135" s="3"/>
      <c r="AY135" s="3"/>
      <c r="AZ135" s="138"/>
      <c r="BA135" s="138"/>
      <c r="BB135" s="138"/>
      <c r="BC135" s="138"/>
    </row>
    <row r="136" spans="1:55" ht="12.75" hidden="1">
      <c r="A136" s="281">
        <f t="shared" si="67"/>
        <v>0</v>
      </c>
      <c r="B136" s="278"/>
      <c r="C136" s="283">
        <f t="shared" si="48"/>
        <v>0</v>
      </c>
      <c r="D136" s="215">
        <f t="shared" si="68"/>
        <v>0</v>
      </c>
      <c r="E136" s="247">
        <f t="shared" si="69"/>
        <v>0</v>
      </c>
      <c r="F136" s="247">
        <f t="shared" si="70"/>
        <v>0</v>
      </c>
      <c r="G136" s="247">
        <f t="shared" si="71"/>
        <v>0</v>
      </c>
      <c r="H136" s="247">
        <f t="shared" si="72"/>
        <v>0</v>
      </c>
      <c r="I136" s="248">
        <f t="shared" si="73"/>
        <v>0</v>
      </c>
      <c r="J136" s="32"/>
      <c r="K136" s="7"/>
      <c r="L136" s="7"/>
      <c r="M136" s="7"/>
      <c r="N136" s="7"/>
      <c r="O136" s="7"/>
      <c r="P136" s="127"/>
      <c r="Q136" s="127"/>
      <c r="R136" s="127"/>
      <c r="S136" s="127"/>
      <c r="T136" s="127"/>
      <c r="U136" s="127"/>
      <c r="V136" s="66"/>
      <c r="W136" s="66"/>
      <c r="X136" s="66"/>
      <c r="Y136" s="66"/>
      <c r="Z136" s="66"/>
      <c r="AA136" s="66"/>
      <c r="AB136" s="127"/>
      <c r="AC136" s="127"/>
      <c r="AD136" s="127"/>
      <c r="AE136" s="127"/>
      <c r="AF136" s="127"/>
      <c r="AG136" s="127"/>
      <c r="AH136" s="66"/>
      <c r="AI136" s="66"/>
      <c r="AJ136" s="66"/>
      <c r="AK136" s="66"/>
      <c r="AL136" s="66"/>
      <c r="AM136" s="66"/>
      <c r="AN136" s="127"/>
      <c r="AO136" s="127"/>
      <c r="AP136" s="127"/>
      <c r="AQ136" s="127"/>
      <c r="AR136" s="127"/>
      <c r="AS136" s="133"/>
      <c r="AT136" s="3"/>
      <c r="AU136" s="3"/>
      <c r="AV136" s="3"/>
      <c r="AW136" s="3"/>
      <c r="AX136" s="3"/>
      <c r="AY136" s="3"/>
      <c r="AZ136" s="138"/>
      <c r="BA136" s="138"/>
      <c r="BB136" s="138"/>
      <c r="BC136" s="138"/>
    </row>
    <row r="137" spans="1:55" ht="12.75" hidden="1">
      <c r="A137" s="281">
        <f t="shared" si="67"/>
        <v>0</v>
      </c>
      <c r="B137" s="278"/>
      <c r="C137" s="283">
        <f t="shared" si="48"/>
        <v>0</v>
      </c>
      <c r="D137" s="215">
        <f t="shared" si="68"/>
        <v>0</v>
      </c>
      <c r="E137" s="247">
        <f t="shared" si="69"/>
        <v>0</v>
      </c>
      <c r="F137" s="247">
        <f t="shared" si="70"/>
        <v>0</v>
      </c>
      <c r="G137" s="247">
        <f t="shared" si="71"/>
        <v>0</v>
      </c>
      <c r="H137" s="247">
        <f t="shared" si="72"/>
        <v>0</v>
      </c>
      <c r="I137" s="248">
        <f t="shared" si="73"/>
        <v>0</v>
      </c>
      <c r="J137" s="32"/>
      <c r="K137" s="7"/>
      <c r="L137" s="7"/>
      <c r="M137" s="7"/>
      <c r="N137" s="7"/>
      <c r="O137" s="7"/>
      <c r="P137" s="127"/>
      <c r="Q137" s="127"/>
      <c r="R137" s="127"/>
      <c r="S137" s="127"/>
      <c r="T137" s="127"/>
      <c r="U137" s="127"/>
      <c r="V137" s="66"/>
      <c r="W137" s="66"/>
      <c r="X137" s="66"/>
      <c r="Y137" s="66"/>
      <c r="Z137" s="66"/>
      <c r="AA137" s="66"/>
      <c r="AB137" s="127"/>
      <c r="AC137" s="127"/>
      <c r="AD137" s="127"/>
      <c r="AE137" s="127"/>
      <c r="AF137" s="127"/>
      <c r="AG137" s="127"/>
      <c r="AH137" s="66"/>
      <c r="AI137" s="66"/>
      <c r="AJ137" s="66"/>
      <c r="AK137" s="66"/>
      <c r="AL137" s="66"/>
      <c r="AM137" s="66"/>
      <c r="AN137" s="127"/>
      <c r="AO137" s="127"/>
      <c r="AP137" s="127"/>
      <c r="AQ137" s="127"/>
      <c r="AR137" s="127"/>
      <c r="AS137" s="133"/>
      <c r="AT137" s="3"/>
      <c r="AU137" s="3"/>
      <c r="AV137" s="3"/>
      <c r="AW137" s="3"/>
      <c r="AX137" s="3"/>
      <c r="AY137" s="3"/>
      <c r="AZ137" s="138"/>
      <c r="BA137" s="138"/>
      <c r="BB137" s="138"/>
      <c r="BC137" s="138"/>
    </row>
    <row r="138" spans="1:55" ht="12.75" hidden="1">
      <c r="A138" s="281">
        <f t="shared" si="67"/>
        <v>0</v>
      </c>
      <c r="B138" s="278"/>
      <c r="C138" s="283">
        <f t="shared" si="48"/>
        <v>0</v>
      </c>
      <c r="D138" s="215">
        <f t="shared" si="68"/>
        <v>0</v>
      </c>
      <c r="E138" s="247">
        <f t="shared" si="69"/>
        <v>0</v>
      </c>
      <c r="F138" s="247">
        <f t="shared" si="70"/>
        <v>0</v>
      </c>
      <c r="G138" s="247">
        <f t="shared" si="71"/>
        <v>0</v>
      </c>
      <c r="H138" s="247">
        <f t="shared" si="72"/>
        <v>0</v>
      </c>
      <c r="I138" s="248">
        <f t="shared" si="73"/>
        <v>0</v>
      </c>
      <c r="J138" s="32"/>
      <c r="K138" s="7"/>
      <c r="L138" s="7"/>
      <c r="M138" s="7"/>
      <c r="N138" s="7"/>
      <c r="O138" s="7"/>
      <c r="P138" s="127"/>
      <c r="Q138" s="127"/>
      <c r="R138" s="127"/>
      <c r="S138" s="127"/>
      <c r="T138" s="127"/>
      <c r="U138" s="127"/>
      <c r="V138" s="66"/>
      <c r="W138" s="66"/>
      <c r="X138" s="66"/>
      <c r="Y138" s="66"/>
      <c r="Z138" s="66"/>
      <c r="AA138" s="66"/>
      <c r="AB138" s="127"/>
      <c r="AC138" s="127"/>
      <c r="AD138" s="127"/>
      <c r="AE138" s="127"/>
      <c r="AF138" s="127"/>
      <c r="AG138" s="127"/>
      <c r="AH138" s="66"/>
      <c r="AI138" s="66"/>
      <c r="AJ138" s="66"/>
      <c r="AK138" s="66"/>
      <c r="AL138" s="66"/>
      <c r="AM138" s="66"/>
      <c r="AN138" s="127"/>
      <c r="AO138" s="127"/>
      <c r="AP138" s="127"/>
      <c r="AQ138" s="127"/>
      <c r="AR138" s="127"/>
      <c r="AS138" s="133"/>
      <c r="AT138" s="3"/>
      <c r="AU138" s="3"/>
      <c r="AV138" s="3"/>
      <c r="AW138" s="3"/>
      <c r="AX138" s="3"/>
      <c r="AY138" s="3"/>
      <c r="AZ138" s="138"/>
      <c r="BA138" s="138"/>
      <c r="BB138" s="138"/>
      <c r="BC138" s="138"/>
    </row>
    <row r="139" spans="1:55" ht="12.75" hidden="1">
      <c r="A139" s="281">
        <f t="shared" si="67"/>
        <v>0</v>
      </c>
      <c r="B139" s="278"/>
      <c r="C139" s="283">
        <f t="shared" si="48"/>
        <v>0</v>
      </c>
      <c r="D139" s="215">
        <f t="shared" si="68"/>
        <v>0</v>
      </c>
      <c r="E139" s="247">
        <f t="shared" si="69"/>
        <v>0</v>
      </c>
      <c r="F139" s="247">
        <f t="shared" si="70"/>
        <v>0</v>
      </c>
      <c r="G139" s="247">
        <f t="shared" si="71"/>
        <v>0</v>
      </c>
      <c r="H139" s="247">
        <f t="shared" si="72"/>
        <v>0</v>
      </c>
      <c r="I139" s="248">
        <f t="shared" si="73"/>
        <v>0</v>
      </c>
      <c r="J139" s="32"/>
      <c r="K139" s="7"/>
      <c r="L139" s="7"/>
      <c r="M139" s="7"/>
      <c r="N139" s="7"/>
      <c r="O139" s="7"/>
      <c r="P139" s="127"/>
      <c r="Q139" s="127"/>
      <c r="R139" s="127"/>
      <c r="S139" s="127"/>
      <c r="T139" s="127"/>
      <c r="U139" s="127"/>
      <c r="V139" s="66"/>
      <c r="W139" s="66"/>
      <c r="X139" s="66"/>
      <c r="Y139" s="66"/>
      <c r="Z139" s="66"/>
      <c r="AA139" s="66"/>
      <c r="AB139" s="127"/>
      <c r="AC139" s="127"/>
      <c r="AD139" s="127"/>
      <c r="AE139" s="127"/>
      <c r="AF139" s="127"/>
      <c r="AG139" s="127"/>
      <c r="AH139" s="66"/>
      <c r="AI139" s="66"/>
      <c r="AJ139" s="66"/>
      <c r="AK139" s="66"/>
      <c r="AL139" s="66"/>
      <c r="AM139" s="66"/>
      <c r="AN139" s="127"/>
      <c r="AO139" s="127"/>
      <c r="AP139" s="127"/>
      <c r="AQ139" s="127"/>
      <c r="AR139" s="127"/>
      <c r="AS139" s="133"/>
      <c r="AT139" s="3"/>
      <c r="AU139" s="3"/>
      <c r="AV139" s="3"/>
      <c r="AW139" s="3"/>
      <c r="AX139" s="3"/>
      <c r="AY139" s="3"/>
      <c r="AZ139" s="138"/>
      <c r="BA139" s="138"/>
      <c r="BB139" s="138"/>
      <c r="BC139" s="138"/>
    </row>
    <row r="140" spans="1:55" ht="13.5" hidden="1" thickBot="1">
      <c r="A140" s="282">
        <f t="shared" si="67"/>
        <v>0</v>
      </c>
      <c r="B140" s="279"/>
      <c r="C140" s="285">
        <f t="shared" si="48"/>
        <v>0</v>
      </c>
      <c r="D140" s="215">
        <f t="shared" si="68"/>
        <v>0</v>
      </c>
      <c r="E140" s="247">
        <f t="shared" si="69"/>
        <v>0</v>
      </c>
      <c r="F140" s="247">
        <f t="shared" si="70"/>
        <v>0</v>
      </c>
      <c r="G140" s="247">
        <f t="shared" si="71"/>
        <v>0</v>
      </c>
      <c r="H140" s="247">
        <f t="shared" si="72"/>
        <v>0</v>
      </c>
      <c r="I140" s="248">
        <f t="shared" si="73"/>
        <v>0</v>
      </c>
      <c r="J140" s="221"/>
      <c r="K140" s="34"/>
      <c r="L140" s="34"/>
      <c r="M140" s="34"/>
      <c r="N140" s="34"/>
      <c r="O140" s="34"/>
      <c r="P140" s="137"/>
      <c r="Q140" s="137"/>
      <c r="R140" s="137"/>
      <c r="S140" s="137"/>
      <c r="T140" s="137"/>
      <c r="U140" s="137"/>
      <c r="V140" s="99"/>
      <c r="W140" s="99"/>
      <c r="X140" s="99"/>
      <c r="Y140" s="99"/>
      <c r="Z140" s="99"/>
      <c r="AA140" s="99"/>
      <c r="AB140" s="137"/>
      <c r="AC140" s="137"/>
      <c r="AD140" s="137"/>
      <c r="AE140" s="137"/>
      <c r="AF140" s="137"/>
      <c r="AG140" s="137"/>
      <c r="AH140" s="99"/>
      <c r="AI140" s="99"/>
      <c r="AJ140" s="99"/>
      <c r="AK140" s="99"/>
      <c r="AL140" s="99"/>
      <c r="AM140" s="99"/>
      <c r="AN140" s="137"/>
      <c r="AO140" s="137"/>
      <c r="AP140" s="137"/>
      <c r="AQ140" s="137"/>
      <c r="AR140" s="137"/>
      <c r="AS140" s="161"/>
      <c r="AT140" s="3"/>
      <c r="AU140" s="3"/>
      <c r="AV140" s="3"/>
      <c r="AW140" s="3"/>
      <c r="AX140" s="3"/>
      <c r="AY140" s="3"/>
      <c r="AZ140" s="138"/>
      <c r="BA140" s="138"/>
      <c r="BB140" s="138"/>
      <c r="BC140" s="138"/>
    </row>
    <row r="141" spans="1:55" ht="13.5" thickTop="1">
      <c r="A141" s="9"/>
      <c r="C141" s="3"/>
      <c r="D141" s="149"/>
      <c r="E141" s="150"/>
      <c r="F141" s="150"/>
      <c r="G141" s="150"/>
      <c r="H141" s="150"/>
      <c r="I141" s="190"/>
      <c r="J141" s="11">
        <f aca="true" t="shared" si="74" ref="J141:AS141">SUM(J84:J140)</f>
        <v>0</v>
      </c>
      <c r="K141" s="11">
        <f t="shared" si="74"/>
        <v>0</v>
      </c>
      <c r="L141" s="11">
        <f t="shared" si="74"/>
        <v>2</v>
      </c>
      <c r="M141" s="11">
        <f t="shared" si="74"/>
        <v>0</v>
      </c>
      <c r="N141" s="11">
        <f t="shared" si="74"/>
        <v>0</v>
      </c>
      <c r="O141" s="11">
        <f t="shared" si="74"/>
        <v>0</v>
      </c>
      <c r="P141" s="11">
        <f t="shared" si="74"/>
        <v>0</v>
      </c>
      <c r="Q141" s="11">
        <f t="shared" si="74"/>
        <v>2</v>
      </c>
      <c r="R141" s="11">
        <f t="shared" si="74"/>
        <v>0</v>
      </c>
      <c r="S141" s="11">
        <f t="shared" si="74"/>
        <v>0</v>
      </c>
      <c r="T141" s="11">
        <f t="shared" si="74"/>
        <v>0</v>
      </c>
      <c r="U141" s="11">
        <f t="shared" si="74"/>
        <v>0</v>
      </c>
      <c r="V141" s="11">
        <f t="shared" si="74"/>
        <v>1</v>
      </c>
      <c r="W141" s="11">
        <f t="shared" si="74"/>
        <v>0</v>
      </c>
      <c r="X141" s="11">
        <f t="shared" si="74"/>
        <v>0</v>
      </c>
      <c r="Y141" s="11">
        <f t="shared" si="74"/>
        <v>0</v>
      </c>
      <c r="Z141" s="11">
        <f t="shared" si="74"/>
        <v>0</v>
      </c>
      <c r="AA141" s="11">
        <f t="shared" si="74"/>
        <v>0</v>
      </c>
      <c r="AB141" s="11">
        <f t="shared" si="74"/>
        <v>0</v>
      </c>
      <c r="AC141" s="11">
        <f t="shared" si="74"/>
        <v>0</v>
      </c>
      <c r="AD141" s="11">
        <f t="shared" si="74"/>
        <v>0</v>
      </c>
      <c r="AE141" s="11">
        <f t="shared" si="74"/>
        <v>0</v>
      </c>
      <c r="AF141" s="11">
        <f t="shared" si="74"/>
        <v>0</v>
      </c>
      <c r="AG141" s="11">
        <f t="shared" si="74"/>
        <v>0</v>
      </c>
      <c r="AH141" s="11">
        <f t="shared" si="74"/>
        <v>0</v>
      </c>
      <c r="AI141" s="11">
        <f t="shared" si="74"/>
        <v>1</v>
      </c>
      <c r="AJ141" s="11">
        <f t="shared" si="74"/>
        <v>0</v>
      </c>
      <c r="AK141" s="11">
        <f t="shared" si="74"/>
        <v>0</v>
      </c>
      <c r="AL141" s="11">
        <f t="shared" si="74"/>
        <v>0</v>
      </c>
      <c r="AM141" s="11">
        <f t="shared" si="74"/>
        <v>0</v>
      </c>
      <c r="AN141" s="11">
        <f t="shared" si="74"/>
        <v>0</v>
      </c>
      <c r="AO141" s="11">
        <f t="shared" si="74"/>
        <v>0</v>
      </c>
      <c r="AP141" s="11">
        <f t="shared" si="74"/>
        <v>0</v>
      </c>
      <c r="AQ141" s="11">
        <f t="shared" si="74"/>
        <v>0</v>
      </c>
      <c r="AR141" s="11">
        <f t="shared" si="74"/>
        <v>0</v>
      </c>
      <c r="AS141" s="11">
        <f t="shared" si="74"/>
        <v>0</v>
      </c>
      <c r="AT141" s="3"/>
      <c r="AU141" s="3"/>
      <c r="AV141" s="3"/>
      <c r="AW141" s="3"/>
      <c r="AX141" s="3"/>
      <c r="AY141" s="3"/>
      <c r="AZ141" s="138"/>
      <c r="BA141" s="138"/>
      <c r="BB141" s="138"/>
      <c r="BC141" s="138"/>
    </row>
    <row r="142" spans="1:9" s="8" customFormat="1" ht="12.75">
      <c r="A142" s="9"/>
      <c r="B142" s="11"/>
      <c r="D142" s="11"/>
      <c r="E142" s="11"/>
      <c r="F142" s="11"/>
      <c r="G142" s="11"/>
      <c r="H142" s="11"/>
      <c r="I142" s="11"/>
    </row>
    <row r="143" spans="1:9" s="8" customFormat="1" ht="12.75">
      <c r="A143" s="9"/>
      <c r="B143" s="11"/>
      <c r="D143" s="11"/>
      <c r="E143" s="11"/>
      <c r="F143" s="11"/>
      <c r="G143" s="11"/>
      <c r="H143" s="11"/>
      <c r="I143" s="11"/>
    </row>
    <row r="144" spans="1:9" s="8" customFormat="1" ht="12.75">
      <c r="A144" s="9"/>
      <c r="B144" s="11"/>
      <c r="D144" s="11"/>
      <c r="E144" s="11"/>
      <c r="F144" s="11"/>
      <c r="G144" s="11"/>
      <c r="H144" s="11"/>
      <c r="I144" s="11"/>
    </row>
    <row r="145" spans="1:9" s="8" customFormat="1" ht="12.75">
      <c r="A145" s="9"/>
      <c r="B145" s="11"/>
      <c r="D145" s="11"/>
      <c r="E145" s="11"/>
      <c r="F145" s="11"/>
      <c r="G145" s="11"/>
      <c r="H145" s="11"/>
      <c r="I145" s="11"/>
    </row>
    <row r="146" spans="1:9" s="8" customFormat="1" ht="12.75">
      <c r="A146" s="9"/>
      <c r="B146" s="11"/>
      <c r="D146" s="11"/>
      <c r="E146" s="11"/>
      <c r="F146" s="11"/>
      <c r="G146" s="11"/>
      <c r="H146" s="11"/>
      <c r="I146" s="11"/>
    </row>
    <row r="147" spans="1:9" s="8" customFormat="1" ht="12.75">
      <c r="A147" s="9"/>
      <c r="B147" s="11"/>
      <c r="D147" s="11"/>
      <c r="E147" s="11"/>
      <c r="F147" s="11"/>
      <c r="G147" s="11"/>
      <c r="H147" s="11"/>
      <c r="I147" s="11"/>
    </row>
    <row r="148" spans="1:9" s="8" customFormat="1" ht="12.75">
      <c r="A148" s="9"/>
      <c r="B148" s="11"/>
      <c r="D148" s="11"/>
      <c r="E148" s="11"/>
      <c r="F148" s="11"/>
      <c r="G148" s="11"/>
      <c r="H148" s="11"/>
      <c r="I148" s="11"/>
    </row>
    <row r="149" spans="1:9" s="8" customFormat="1" ht="12.75">
      <c r="A149" s="9"/>
      <c r="B149" s="11"/>
      <c r="D149" s="11"/>
      <c r="E149" s="11"/>
      <c r="F149" s="11"/>
      <c r="G149" s="11"/>
      <c r="H149" s="11"/>
      <c r="I149" s="11"/>
    </row>
    <row r="150" spans="1:9" s="8" customFormat="1" ht="12.75">
      <c r="A150" s="9"/>
      <c r="B150" s="11"/>
      <c r="D150" s="11"/>
      <c r="E150" s="11"/>
      <c r="F150" s="11"/>
      <c r="G150" s="11"/>
      <c r="H150" s="11"/>
      <c r="I150" s="11"/>
    </row>
    <row r="151" spans="1:9" s="8" customFormat="1" ht="12.75">
      <c r="A151" s="9"/>
      <c r="B151" s="11"/>
      <c r="D151" s="11"/>
      <c r="E151" s="11"/>
      <c r="F151" s="11"/>
      <c r="G151" s="11"/>
      <c r="H151" s="11"/>
      <c r="I151" s="11"/>
    </row>
    <row r="152" spans="1:9" s="8" customFormat="1" ht="12.75">
      <c r="A152" s="9"/>
      <c r="B152" s="11"/>
      <c r="D152" s="11"/>
      <c r="E152" s="11"/>
      <c r="F152" s="11"/>
      <c r="G152" s="11"/>
      <c r="H152" s="11"/>
      <c r="I152" s="11"/>
    </row>
    <row r="153" spans="1:9" s="8" customFormat="1" ht="12.75">
      <c r="A153" s="9"/>
      <c r="B153" s="11"/>
      <c r="D153" s="11"/>
      <c r="E153" s="11"/>
      <c r="F153" s="11"/>
      <c r="G153" s="11"/>
      <c r="H153" s="11"/>
      <c r="I153" s="11"/>
    </row>
    <row r="154" spans="1:9" s="8" customFormat="1" ht="12.75">
      <c r="A154" s="9"/>
      <c r="B154" s="11"/>
      <c r="D154" s="11"/>
      <c r="E154" s="11"/>
      <c r="F154" s="11"/>
      <c r="G154" s="11"/>
      <c r="H154" s="11"/>
      <c r="I154" s="11"/>
    </row>
    <row r="155" spans="1:9" s="8" customFormat="1" ht="12.75">
      <c r="A155" s="9"/>
      <c r="B155" s="11"/>
      <c r="D155" s="11"/>
      <c r="E155" s="11"/>
      <c r="F155" s="11"/>
      <c r="G155" s="11"/>
      <c r="H155" s="11"/>
      <c r="I155" s="11"/>
    </row>
    <row r="156" spans="1:9" s="8" customFormat="1" ht="12.75">
      <c r="A156" s="9"/>
      <c r="B156" s="11"/>
      <c r="D156" s="11"/>
      <c r="E156" s="11"/>
      <c r="F156" s="11"/>
      <c r="G156" s="11"/>
      <c r="H156" s="11"/>
      <c r="I156" s="11"/>
    </row>
    <row r="157" spans="1:9" s="8" customFormat="1" ht="12.75">
      <c r="A157" s="9"/>
      <c r="B157" s="11"/>
      <c r="D157" s="11"/>
      <c r="E157" s="11"/>
      <c r="F157" s="11"/>
      <c r="G157" s="11"/>
      <c r="H157" s="11"/>
      <c r="I157" s="11"/>
    </row>
    <row r="158" spans="1:9" s="8" customFormat="1" ht="12.75">
      <c r="A158" s="9"/>
      <c r="B158" s="11"/>
      <c r="D158" s="11"/>
      <c r="E158" s="11"/>
      <c r="F158" s="11"/>
      <c r="G158" s="11"/>
      <c r="H158" s="11"/>
      <c r="I158" s="11"/>
    </row>
    <row r="159" spans="1:9" s="8" customFormat="1" ht="12.75">
      <c r="A159" s="9"/>
      <c r="B159" s="11"/>
      <c r="D159" s="11"/>
      <c r="E159" s="11"/>
      <c r="F159" s="11"/>
      <c r="G159" s="11"/>
      <c r="H159" s="11"/>
      <c r="I159" s="11"/>
    </row>
    <row r="160" spans="1:9" s="8" customFormat="1" ht="12.75">
      <c r="A160" s="9"/>
      <c r="B160" s="11"/>
      <c r="D160" s="11"/>
      <c r="E160" s="11"/>
      <c r="F160" s="11"/>
      <c r="G160" s="11"/>
      <c r="H160" s="11"/>
      <c r="I160" s="11"/>
    </row>
    <row r="161" spans="1:9" s="8" customFormat="1" ht="12.75">
      <c r="A161" s="9"/>
      <c r="B161" s="11"/>
      <c r="D161" s="11"/>
      <c r="E161" s="11"/>
      <c r="F161" s="11"/>
      <c r="G161" s="11"/>
      <c r="H161" s="11"/>
      <c r="I161" s="11"/>
    </row>
    <row r="162" spans="1:9" s="8" customFormat="1" ht="12.75">
      <c r="A162" s="9"/>
      <c r="B162" s="11"/>
      <c r="D162" s="11"/>
      <c r="E162" s="11"/>
      <c r="F162" s="11"/>
      <c r="G162" s="11"/>
      <c r="H162" s="11"/>
      <c r="I162" s="11"/>
    </row>
    <row r="163" spans="1:9" s="8" customFormat="1" ht="12.75">
      <c r="A163" s="9"/>
      <c r="B163" s="11"/>
      <c r="D163" s="11"/>
      <c r="E163" s="11"/>
      <c r="F163" s="11"/>
      <c r="G163" s="11"/>
      <c r="H163" s="11"/>
      <c r="I163" s="11"/>
    </row>
    <row r="164" spans="1:9" s="8" customFormat="1" ht="12.75">
      <c r="A164" s="9"/>
      <c r="B164" s="11"/>
      <c r="D164" s="11"/>
      <c r="E164" s="11"/>
      <c r="F164" s="11"/>
      <c r="G164" s="11"/>
      <c r="H164" s="11"/>
      <c r="I164" s="11"/>
    </row>
    <row r="165" spans="1:9" s="8" customFormat="1" ht="12.75">
      <c r="A165" s="9"/>
      <c r="B165" s="11"/>
      <c r="D165" s="11"/>
      <c r="E165" s="11"/>
      <c r="F165" s="11"/>
      <c r="G165" s="11"/>
      <c r="H165" s="11"/>
      <c r="I165" s="11"/>
    </row>
    <row r="166" spans="1:9" s="8" customFormat="1" ht="12.75">
      <c r="A166" s="9"/>
      <c r="B166" s="11"/>
      <c r="D166" s="11"/>
      <c r="E166" s="11"/>
      <c r="F166" s="11"/>
      <c r="G166" s="11"/>
      <c r="H166" s="11"/>
      <c r="I166" s="11"/>
    </row>
    <row r="167" spans="1:9" s="8" customFormat="1" ht="12.75">
      <c r="A167" s="9"/>
      <c r="B167" s="11"/>
      <c r="D167" s="11"/>
      <c r="E167" s="11"/>
      <c r="F167" s="11"/>
      <c r="G167" s="11"/>
      <c r="H167" s="11"/>
      <c r="I167" s="11"/>
    </row>
    <row r="168" spans="1:9" s="8" customFormat="1" ht="12.75">
      <c r="A168" s="9"/>
      <c r="B168" s="11"/>
      <c r="D168" s="11"/>
      <c r="E168" s="11"/>
      <c r="F168" s="11"/>
      <c r="G168" s="11"/>
      <c r="H168" s="11"/>
      <c r="I168" s="11"/>
    </row>
    <row r="169" spans="1:9" s="8" customFormat="1" ht="12.75">
      <c r="A169" s="9"/>
      <c r="B169" s="11"/>
      <c r="D169" s="11"/>
      <c r="E169" s="11"/>
      <c r="F169" s="11"/>
      <c r="G169" s="11"/>
      <c r="H169" s="11"/>
      <c r="I169" s="11"/>
    </row>
    <row r="170" spans="1:9" s="8" customFormat="1" ht="12.75">
      <c r="A170" s="9"/>
      <c r="B170" s="11"/>
      <c r="D170" s="11"/>
      <c r="E170" s="11"/>
      <c r="F170" s="11"/>
      <c r="G170" s="11"/>
      <c r="H170" s="11"/>
      <c r="I170" s="11"/>
    </row>
    <row r="171" spans="1:9" s="8" customFormat="1" ht="12.75">
      <c r="A171" s="9"/>
      <c r="B171" s="11"/>
      <c r="D171" s="11"/>
      <c r="E171" s="11"/>
      <c r="F171" s="11"/>
      <c r="G171" s="11"/>
      <c r="H171" s="11"/>
      <c r="I171" s="11"/>
    </row>
    <row r="172" spans="1:9" s="8" customFormat="1" ht="12.75">
      <c r="A172" s="9"/>
      <c r="B172" s="11"/>
      <c r="D172" s="11"/>
      <c r="E172" s="11"/>
      <c r="F172" s="11"/>
      <c r="G172" s="11"/>
      <c r="H172" s="11"/>
      <c r="I172" s="11"/>
    </row>
    <row r="173" spans="1:9" s="8" customFormat="1" ht="12.75">
      <c r="A173" s="9"/>
      <c r="B173" s="11"/>
      <c r="D173" s="11"/>
      <c r="E173" s="11"/>
      <c r="F173" s="11"/>
      <c r="G173" s="11"/>
      <c r="H173" s="11"/>
      <c r="I173" s="11"/>
    </row>
    <row r="174" spans="1:9" s="8" customFormat="1" ht="12.75">
      <c r="A174" s="9"/>
      <c r="B174" s="11"/>
      <c r="D174" s="11"/>
      <c r="E174" s="11"/>
      <c r="F174" s="11"/>
      <c r="G174" s="11"/>
      <c r="H174" s="11"/>
      <c r="I174" s="11"/>
    </row>
    <row r="175" spans="1:9" s="8" customFormat="1" ht="12.75">
      <c r="A175" s="9"/>
      <c r="B175" s="11"/>
      <c r="D175" s="11"/>
      <c r="E175" s="11"/>
      <c r="F175" s="11"/>
      <c r="G175" s="11"/>
      <c r="H175" s="11"/>
      <c r="I175" s="11"/>
    </row>
    <row r="176" spans="1:9" s="8" customFormat="1" ht="12.75">
      <c r="A176" s="9"/>
      <c r="B176" s="11"/>
      <c r="D176" s="11"/>
      <c r="E176" s="11"/>
      <c r="F176" s="11"/>
      <c r="G176" s="11"/>
      <c r="H176" s="11"/>
      <c r="I176" s="11"/>
    </row>
    <row r="177" spans="1:9" s="8" customFormat="1" ht="12.75">
      <c r="A177" s="9"/>
      <c r="B177" s="11"/>
      <c r="D177" s="11"/>
      <c r="E177" s="11"/>
      <c r="F177" s="11"/>
      <c r="G177" s="11"/>
      <c r="H177" s="11"/>
      <c r="I177" s="11"/>
    </row>
    <row r="178" spans="1:9" s="8" customFormat="1" ht="12.75">
      <c r="A178" s="9"/>
      <c r="B178" s="11"/>
      <c r="D178" s="11"/>
      <c r="E178" s="11"/>
      <c r="F178" s="11"/>
      <c r="G178" s="11"/>
      <c r="H178" s="11"/>
      <c r="I178" s="11"/>
    </row>
    <row r="179" spans="1:9" s="8" customFormat="1" ht="12.75">
      <c r="A179" s="9"/>
      <c r="B179" s="11"/>
      <c r="D179" s="11"/>
      <c r="E179" s="11"/>
      <c r="F179" s="11"/>
      <c r="G179" s="11"/>
      <c r="H179" s="11"/>
      <c r="I179" s="11"/>
    </row>
    <row r="180" spans="1:9" s="8" customFormat="1" ht="12.75">
      <c r="A180" s="9"/>
      <c r="B180" s="11"/>
      <c r="D180" s="11"/>
      <c r="E180" s="11"/>
      <c r="F180" s="11"/>
      <c r="G180" s="11"/>
      <c r="H180" s="11"/>
      <c r="I180" s="11"/>
    </row>
    <row r="181" spans="1:9" s="8" customFormat="1" ht="12.75">
      <c r="A181" s="9"/>
      <c r="B181" s="11"/>
      <c r="D181" s="11"/>
      <c r="E181" s="11"/>
      <c r="F181" s="11"/>
      <c r="G181" s="11"/>
      <c r="H181" s="11"/>
      <c r="I181" s="11"/>
    </row>
    <row r="182" spans="1:9" s="8" customFormat="1" ht="12.75">
      <c r="A182" s="9"/>
      <c r="B182" s="11"/>
      <c r="D182" s="11"/>
      <c r="E182" s="11"/>
      <c r="F182" s="11"/>
      <c r="G182" s="11"/>
      <c r="H182" s="11"/>
      <c r="I182" s="11"/>
    </row>
    <row r="183" spans="1:9" s="8" customFormat="1" ht="12.75">
      <c r="A183" s="9"/>
      <c r="B183" s="11"/>
      <c r="D183" s="11"/>
      <c r="E183" s="11"/>
      <c r="F183" s="11"/>
      <c r="G183" s="11"/>
      <c r="H183" s="11"/>
      <c r="I183" s="11"/>
    </row>
    <row r="184" spans="1:9" s="8" customFormat="1" ht="12.75">
      <c r="A184" s="9"/>
      <c r="B184" s="11"/>
      <c r="D184" s="11"/>
      <c r="E184" s="11"/>
      <c r="F184" s="11"/>
      <c r="G184" s="11"/>
      <c r="H184" s="11"/>
      <c r="I184" s="11"/>
    </row>
    <row r="185" spans="1:9" s="8" customFormat="1" ht="12.75">
      <c r="A185" s="9"/>
      <c r="B185" s="11"/>
      <c r="D185" s="11"/>
      <c r="E185" s="11"/>
      <c r="F185" s="11"/>
      <c r="G185" s="11"/>
      <c r="H185" s="11"/>
      <c r="I185" s="11"/>
    </row>
    <row r="186" spans="1:9" s="8" customFormat="1" ht="12.75">
      <c r="A186" s="9"/>
      <c r="B186" s="11"/>
      <c r="D186" s="11"/>
      <c r="E186" s="11"/>
      <c r="F186" s="11"/>
      <c r="G186" s="11"/>
      <c r="H186" s="11"/>
      <c r="I186" s="11"/>
    </row>
    <row r="187" spans="1:9" s="8" customFormat="1" ht="12.75">
      <c r="A187" s="9"/>
      <c r="B187" s="11"/>
      <c r="D187" s="11"/>
      <c r="E187" s="11"/>
      <c r="F187" s="11"/>
      <c r="G187" s="11"/>
      <c r="H187" s="11"/>
      <c r="I187" s="11"/>
    </row>
    <row r="188" spans="1:9" s="8" customFormat="1" ht="12.75">
      <c r="A188" s="9"/>
      <c r="B188" s="11"/>
      <c r="D188" s="11"/>
      <c r="E188" s="11"/>
      <c r="F188" s="11"/>
      <c r="G188" s="11"/>
      <c r="H188" s="11"/>
      <c r="I188" s="11"/>
    </row>
    <row r="189" spans="1:9" s="8" customFormat="1" ht="12.75">
      <c r="A189" s="9"/>
      <c r="B189" s="11"/>
      <c r="D189" s="11"/>
      <c r="E189" s="11"/>
      <c r="F189" s="11"/>
      <c r="G189" s="11"/>
      <c r="H189" s="11"/>
      <c r="I189" s="11"/>
    </row>
    <row r="190" spans="1:9" s="8" customFormat="1" ht="12.75">
      <c r="A190" s="9"/>
      <c r="B190" s="11"/>
      <c r="D190" s="11"/>
      <c r="E190" s="11"/>
      <c r="F190" s="11"/>
      <c r="G190" s="11"/>
      <c r="H190" s="11"/>
      <c r="I190" s="11"/>
    </row>
    <row r="191" spans="1:9" s="8" customFormat="1" ht="12.75">
      <c r="A191" s="9"/>
      <c r="B191" s="11"/>
      <c r="D191" s="11"/>
      <c r="E191" s="11"/>
      <c r="F191" s="11"/>
      <c r="G191" s="11"/>
      <c r="H191" s="11"/>
      <c r="I191" s="11"/>
    </row>
    <row r="192" spans="1:9" s="8" customFormat="1" ht="12.75">
      <c r="A192" s="9"/>
      <c r="B192" s="11"/>
      <c r="D192" s="11"/>
      <c r="E192" s="11"/>
      <c r="F192" s="11"/>
      <c r="G192" s="11"/>
      <c r="H192" s="11"/>
      <c r="I192" s="11"/>
    </row>
    <row r="193" spans="1:9" s="8" customFormat="1" ht="12.75">
      <c r="A193" s="9"/>
      <c r="B193" s="11"/>
      <c r="D193" s="11"/>
      <c r="E193" s="11"/>
      <c r="F193" s="11"/>
      <c r="G193" s="11"/>
      <c r="H193" s="11"/>
      <c r="I193" s="11"/>
    </row>
    <row r="194" spans="1:9" s="8" customFormat="1" ht="12.75">
      <c r="A194" s="9"/>
      <c r="B194" s="11"/>
      <c r="D194" s="11"/>
      <c r="E194" s="11"/>
      <c r="F194" s="11"/>
      <c r="G194" s="11"/>
      <c r="H194" s="11"/>
      <c r="I194" s="11"/>
    </row>
    <row r="195" spans="1:9" s="8" customFormat="1" ht="12.75">
      <c r="A195" s="9"/>
      <c r="B195" s="11"/>
      <c r="D195" s="11"/>
      <c r="E195" s="11"/>
      <c r="F195" s="11"/>
      <c r="G195" s="11"/>
      <c r="H195" s="11"/>
      <c r="I195" s="11"/>
    </row>
    <row r="196" spans="1:9" s="8" customFormat="1" ht="12.75">
      <c r="A196" s="9"/>
      <c r="B196" s="11"/>
      <c r="D196" s="11"/>
      <c r="E196" s="11"/>
      <c r="F196" s="11"/>
      <c r="G196" s="11"/>
      <c r="H196" s="11"/>
      <c r="I196" s="11"/>
    </row>
    <row r="197" spans="1:9" s="8" customFormat="1" ht="12.75">
      <c r="A197" s="9"/>
      <c r="B197" s="11"/>
      <c r="D197" s="11"/>
      <c r="E197" s="11"/>
      <c r="F197" s="11"/>
      <c r="G197" s="11"/>
      <c r="H197" s="11"/>
      <c r="I197" s="11"/>
    </row>
    <row r="198" spans="1:9" s="8" customFormat="1" ht="12.75">
      <c r="A198" s="9"/>
      <c r="B198" s="11"/>
      <c r="D198" s="11"/>
      <c r="E198" s="11"/>
      <c r="F198" s="11"/>
      <c r="G198" s="11"/>
      <c r="H198" s="11"/>
      <c r="I198" s="11"/>
    </row>
    <row r="199" spans="1:9" s="8" customFormat="1" ht="12.75">
      <c r="A199" s="9"/>
      <c r="B199" s="11"/>
      <c r="D199" s="11"/>
      <c r="E199" s="11"/>
      <c r="F199" s="11"/>
      <c r="G199" s="11"/>
      <c r="H199" s="11"/>
      <c r="I199" s="11"/>
    </row>
    <row r="200" spans="1:9" s="8" customFormat="1" ht="12.75">
      <c r="A200" s="9"/>
      <c r="B200" s="11"/>
      <c r="D200" s="11"/>
      <c r="E200" s="11"/>
      <c r="F200" s="11"/>
      <c r="G200" s="11"/>
      <c r="H200" s="11"/>
      <c r="I200" s="11"/>
    </row>
    <row r="201" spans="1:9" s="8" customFormat="1" ht="12.75">
      <c r="A201" s="9"/>
      <c r="B201" s="11"/>
      <c r="D201" s="11"/>
      <c r="E201" s="11"/>
      <c r="F201" s="11"/>
      <c r="G201" s="11"/>
      <c r="H201" s="11"/>
      <c r="I201" s="11"/>
    </row>
    <row r="202" spans="1:9" s="8" customFormat="1" ht="12.75">
      <c r="A202" s="9"/>
      <c r="B202" s="11"/>
      <c r="D202" s="11"/>
      <c r="E202" s="11"/>
      <c r="F202" s="11"/>
      <c r="G202" s="11"/>
      <c r="H202" s="11"/>
      <c r="I202" s="11"/>
    </row>
    <row r="203" spans="1:9" s="8" customFormat="1" ht="12.75">
      <c r="A203" s="9"/>
      <c r="B203" s="11"/>
      <c r="D203" s="11"/>
      <c r="E203" s="11"/>
      <c r="F203" s="11"/>
      <c r="G203" s="11"/>
      <c r="H203" s="11"/>
      <c r="I203" s="11"/>
    </row>
    <row r="204" spans="1:9" s="8" customFormat="1" ht="12.75">
      <c r="A204" s="9"/>
      <c r="B204" s="11"/>
      <c r="D204" s="11"/>
      <c r="E204" s="11"/>
      <c r="F204" s="11"/>
      <c r="G204" s="11"/>
      <c r="H204" s="11"/>
      <c r="I204" s="11"/>
    </row>
    <row r="205" spans="1:9" s="8" customFormat="1" ht="12.75">
      <c r="A205" s="9"/>
      <c r="B205" s="11"/>
      <c r="D205" s="11"/>
      <c r="E205" s="11"/>
      <c r="F205" s="11"/>
      <c r="G205" s="11"/>
      <c r="H205" s="11"/>
      <c r="I205" s="11"/>
    </row>
    <row r="206" spans="1:9" s="8" customFormat="1" ht="12.75">
      <c r="A206" s="9"/>
      <c r="B206" s="11"/>
      <c r="D206" s="11"/>
      <c r="E206" s="11"/>
      <c r="F206" s="11"/>
      <c r="G206" s="11"/>
      <c r="H206" s="11"/>
      <c r="I206" s="11"/>
    </row>
    <row r="207" spans="1:9" s="8" customFormat="1" ht="12.75">
      <c r="A207" s="9"/>
      <c r="B207" s="11"/>
      <c r="D207" s="11"/>
      <c r="E207" s="11"/>
      <c r="F207" s="11"/>
      <c r="G207" s="11"/>
      <c r="H207" s="11"/>
      <c r="I207" s="11"/>
    </row>
    <row r="208" spans="1:9" s="8" customFormat="1" ht="12.75">
      <c r="A208" s="9"/>
      <c r="B208" s="11"/>
      <c r="D208" s="11"/>
      <c r="E208" s="11"/>
      <c r="F208" s="11"/>
      <c r="G208" s="11"/>
      <c r="H208" s="11"/>
      <c r="I208" s="11"/>
    </row>
    <row r="209" spans="1:9" s="8" customFormat="1" ht="12.75">
      <c r="A209" s="9"/>
      <c r="B209" s="11"/>
      <c r="D209" s="11"/>
      <c r="E209" s="11"/>
      <c r="F209" s="11"/>
      <c r="G209" s="11"/>
      <c r="H209" s="11"/>
      <c r="I209" s="11"/>
    </row>
    <row r="210" spans="1:9" s="8" customFormat="1" ht="12.75">
      <c r="A210" s="9"/>
      <c r="B210" s="11"/>
      <c r="D210" s="11"/>
      <c r="E210" s="11"/>
      <c r="F210" s="11"/>
      <c r="G210" s="11"/>
      <c r="H210" s="11"/>
      <c r="I210" s="11"/>
    </row>
    <row r="211" spans="1:9" s="8" customFormat="1" ht="12.75">
      <c r="A211" s="9"/>
      <c r="B211" s="11"/>
      <c r="D211" s="11"/>
      <c r="E211" s="11"/>
      <c r="F211" s="11"/>
      <c r="G211" s="11"/>
      <c r="H211" s="11"/>
      <c r="I211" s="11"/>
    </row>
    <row r="212" spans="1:9" s="8" customFormat="1" ht="12.75">
      <c r="A212" s="9"/>
      <c r="B212" s="11"/>
      <c r="D212" s="11"/>
      <c r="E212" s="11"/>
      <c r="F212" s="11"/>
      <c r="G212" s="11"/>
      <c r="H212" s="11"/>
      <c r="I212" s="11"/>
    </row>
    <row r="213" spans="1:9" s="8" customFormat="1" ht="12.75">
      <c r="A213" s="9"/>
      <c r="B213" s="11"/>
      <c r="D213" s="11"/>
      <c r="E213" s="11"/>
      <c r="F213" s="11"/>
      <c r="G213" s="11"/>
      <c r="H213" s="11"/>
      <c r="I213" s="11"/>
    </row>
    <row r="214" spans="1:9" s="8" customFormat="1" ht="12.75">
      <c r="A214" s="9"/>
      <c r="B214" s="11"/>
      <c r="D214" s="11"/>
      <c r="E214" s="11"/>
      <c r="F214" s="11"/>
      <c r="G214" s="11"/>
      <c r="H214" s="11"/>
      <c r="I214" s="11"/>
    </row>
    <row r="215" spans="1:9" s="8" customFormat="1" ht="12.75">
      <c r="A215" s="9"/>
      <c r="B215" s="11"/>
      <c r="D215" s="11"/>
      <c r="E215" s="11"/>
      <c r="F215" s="11"/>
      <c r="G215" s="11"/>
      <c r="H215" s="11"/>
      <c r="I215" s="11"/>
    </row>
    <row r="216" spans="1:9" s="8" customFormat="1" ht="12.75">
      <c r="A216" s="9"/>
      <c r="B216" s="11"/>
      <c r="D216" s="11"/>
      <c r="E216" s="11"/>
      <c r="F216" s="11"/>
      <c r="G216" s="11"/>
      <c r="H216" s="11"/>
      <c r="I216" s="11"/>
    </row>
    <row r="217" spans="1:9" s="8" customFormat="1" ht="12.75">
      <c r="A217" s="9"/>
      <c r="B217" s="11"/>
      <c r="D217" s="11"/>
      <c r="E217" s="11"/>
      <c r="F217" s="11"/>
      <c r="G217" s="11"/>
      <c r="H217" s="11"/>
      <c r="I217" s="11"/>
    </row>
    <row r="218" spans="1:9" s="8" customFormat="1" ht="12.75">
      <c r="A218" s="9"/>
      <c r="B218" s="11"/>
      <c r="D218" s="11"/>
      <c r="E218" s="11"/>
      <c r="F218" s="11"/>
      <c r="G218" s="11"/>
      <c r="H218" s="11"/>
      <c r="I218" s="11"/>
    </row>
    <row r="219" spans="1:9" s="8" customFormat="1" ht="12.75">
      <c r="A219" s="9"/>
      <c r="B219" s="11"/>
      <c r="D219" s="11"/>
      <c r="E219" s="11"/>
      <c r="F219" s="11"/>
      <c r="G219" s="11"/>
      <c r="H219" s="11"/>
      <c r="I219" s="11"/>
    </row>
    <row r="220" spans="1:9" s="8" customFormat="1" ht="12.75">
      <c r="A220" s="9"/>
      <c r="B220" s="11"/>
      <c r="D220" s="11"/>
      <c r="E220" s="11"/>
      <c r="F220" s="11"/>
      <c r="G220" s="11"/>
      <c r="H220" s="11"/>
      <c r="I220" s="11"/>
    </row>
    <row r="221" spans="1:9" s="8" customFormat="1" ht="12.75">
      <c r="A221" s="9"/>
      <c r="B221" s="11"/>
      <c r="D221" s="11"/>
      <c r="E221" s="11"/>
      <c r="F221" s="11"/>
      <c r="G221" s="11"/>
      <c r="H221" s="11"/>
      <c r="I221" s="11"/>
    </row>
    <row r="222" spans="1:9" s="8" customFormat="1" ht="12.75">
      <c r="A222" s="9"/>
      <c r="B222" s="11"/>
      <c r="D222" s="11"/>
      <c r="E222" s="11"/>
      <c r="F222" s="11"/>
      <c r="G222" s="11"/>
      <c r="H222" s="11"/>
      <c r="I222" s="11"/>
    </row>
    <row r="223" spans="1:9" s="8" customFormat="1" ht="12.75">
      <c r="A223" s="9"/>
      <c r="B223" s="11"/>
      <c r="D223" s="11"/>
      <c r="E223" s="11"/>
      <c r="F223" s="11"/>
      <c r="G223" s="11"/>
      <c r="H223" s="11"/>
      <c r="I223" s="11"/>
    </row>
    <row r="224" spans="1:9" s="8" customFormat="1" ht="12.75">
      <c r="A224" s="9"/>
      <c r="B224" s="11"/>
      <c r="D224" s="11"/>
      <c r="E224" s="11"/>
      <c r="F224" s="11"/>
      <c r="G224" s="11"/>
      <c r="H224" s="11"/>
      <c r="I224" s="11"/>
    </row>
    <row r="225" spans="1:9" s="8" customFormat="1" ht="12.75">
      <c r="A225" s="9"/>
      <c r="B225" s="11"/>
      <c r="D225" s="11"/>
      <c r="E225" s="11"/>
      <c r="F225" s="11"/>
      <c r="G225" s="11"/>
      <c r="H225" s="11"/>
      <c r="I225" s="11"/>
    </row>
    <row r="226" spans="1:9" s="8" customFormat="1" ht="12.75">
      <c r="A226" s="9"/>
      <c r="B226" s="11"/>
      <c r="D226" s="11"/>
      <c r="E226" s="11"/>
      <c r="F226" s="11"/>
      <c r="G226" s="11"/>
      <c r="H226" s="11"/>
      <c r="I226" s="11"/>
    </row>
    <row r="227" spans="1:9" s="8" customFormat="1" ht="12.75">
      <c r="A227" s="9"/>
      <c r="B227" s="11"/>
      <c r="D227" s="11"/>
      <c r="E227" s="11"/>
      <c r="F227" s="11"/>
      <c r="G227" s="11"/>
      <c r="H227" s="11"/>
      <c r="I227" s="11"/>
    </row>
    <row r="228" spans="1:9" s="8" customFormat="1" ht="12.75">
      <c r="A228" s="9"/>
      <c r="B228" s="11"/>
      <c r="D228" s="11"/>
      <c r="E228" s="11"/>
      <c r="F228" s="11"/>
      <c r="G228" s="11"/>
      <c r="H228" s="11"/>
      <c r="I228" s="11"/>
    </row>
    <row r="229" spans="1:9" s="8" customFormat="1" ht="12.75">
      <c r="A229" s="9"/>
      <c r="B229" s="11"/>
      <c r="D229" s="11"/>
      <c r="E229" s="11"/>
      <c r="F229" s="11"/>
      <c r="G229" s="11"/>
      <c r="H229" s="11"/>
      <c r="I229" s="11"/>
    </row>
    <row r="230" spans="1:9" s="8" customFormat="1" ht="12.75">
      <c r="A230" s="9"/>
      <c r="B230" s="11"/>
      <c r="D230" s="11"/>
      <c r="E230" s="11"/>
      <c r="F230" s="11"/>
      <c r="G230" s="11"/>
      <c r="H230" s="11"/>
      <c r="I230" s="11"/>
    </row>
    <row r="231" spans="1:9" s="8" customFormat="1" ht="12.75">
      <c r="A231" s="9"/>
      <c r="B231" s="11"/>
      <c r="D231" s="11"/>
      <c r="E231" s="11"/>
      <c r="F231" s="11"/>
      <c r="G231" s="11"/>
      <c r="H231" s="11"/>
      <c r="I231" s="11"/>
    </row>
    <row r="232" spans="1:9" s="8" customFormat="1" ht="12.75">
      <c r="A232" s="9"/>
      <c r="B232" s="11"/>
      <c r="D232" s="11"/>
      <c r="E232" s="11"/>
      <c r="F232" s="11"/>
      <c r="G232" s="11"/>
      <c r="H232" s="11"/>
      <c r="I232" s="11"/>
    </row>
    <row r="233" spans="1:9" s="8" customFormat="1" ht="12.75">
      <c r="A233" s="9"/>
      <c r="B233" s="11"/>
      <c r="D233" s="11"/>
      <c r="E233" s="11"/>
      <c r="F233" s="11"/>
      <c r="G233" s="11"/>
      <c r="H233" s="11"/>
      <c r="I233" s="11"/>
    </row>
    <row r="234" spans="1:9" s="8" customFormat="1" ht="12.75">
      <c r="A234" s="9"/>
      <c r="B234" s="11"/>
      <c r="D234" s="11"/>
      <c r="E234" s="11"/>
      <c r="F234" s="11"/>
      <c r="G234" s="11"/>
      <c r="H234" s="11"/>
      <c r="I234" s="11"/>
    </row>
    <row r="235" spans="1:9" s="8" customFormat="1" ht="12.75">
      <c r="A235" s="9"/>
      <c r="B235" s="11"/>
      <c r="D235" s="11"/>
      <c r="E235" s="11"/>
      <c r="F235" s="11"/>
      <c r="G235" s="11"/>
      <c r="H235" s="11"/>
      <c r="I235" s="11"/>
    </row>
    <row r="236" spans="1:9" s="8" customFormat="1" ht="12.75">
      <c r="A236" s="9"/>
      <c r="B236" s="11"/>
      <c r="D236" s="11"/>
      <c r="E236" s="11"/>
      <c r="F236" s="11"/>
      <c r="G236" s="11"/>
      <c r="H236" s="11"/>
      <c r="I236" s="11"/>
    </row>
    <row r="237" spans="1:9" s="8" customFormat="1" ht="12.75">
      <c r="A237" s="9"/>
      <c r="B237" s="11"/>
      <c r="D237" s="11"/>
      <c r="E237" s="11"/>
      <c r="F237" s="11"/>
      <c r="G237" s="11"/>
      <c r="H237" s="11"/>
      <c r="I237" s="11"/>
    </row>
    <row r="238" spans="1:9" s="8" customFormat="1" ht="12.75">
      <c r="A238" s="9"/>
      <c r="B238" s="11"/>
      <c r="D238" s="11"/>
      <c r="E238" s="11"/>
      <c r="F238" s="11"/>
      <c r="G238" s="11"/>
      <c r="H238" s="11"/>
      <c r="I238" s="11"/>
    </row>
    <row r="239" spans="1:9" s="8" customFormat="1" ht="12.75">
      <c r="A239" s="9"/>
      <c r="B239" s="11"/>
      <c r="D239" s="11"/>
      <c r="E239" s="11"/>
      <c r="F239" s="11"/>
      <c r="G239" s="11"/>
      <c r="H239" s="11"/>
      <c r="I239" s="11"/>
    </row>
    <row r="240" spans="1:9" s="8" customFormat="1" ht="12.75">
      <c r="A240" s="9"/>
      <c r="B240" s="11"/>
      <c r="D240" s="11"/>
      <c r="E240" s="11"/>
      <c r="F240" s="11"/>
      <c r="G240" s="11"/>
      <c r="H240" s="11"/>
      <c r="I240" s="11"/>
    </row>
    <row r="241" spans="1:9" s="8" customFormat="1" ht="12.75">
      <c r="A241" s="9"/>
      <c r="B241" s="11"/>
      <c r="D241" s="11"/>
      <c r="E241" s="11"/>
      <c r="F241" s="11"/>
      <c r="G241" s="11"/>
      <c r="H241" s="11"/>
      <c r="I241" s="11"/>
    </row>
    <row r="242" spans="1:9" s="8" customFormat="1" ht="12.75">
      <c r="A242" s="9"/>
      <c r="B242" s="11"/>
      <c r="D242" s="11"/>
      <c r="E242" s="11"/>
      <c r="F242" s="11"/>
      <c r="G242" s="11"/>
      <c r="H242" s="11"/>
      <c r="I242" s="11"/>
    </row>
    <row r="243" spans="1:9" s="8" customFormat="1" ht="12.75">
      <c r="A243" s="9"/>
      <c r="B243" s="11"/>
      <c r="D243" s="11"/>
      <c r="E243" s="11"/>
      <c r="F243" s="11"/>
      <c r="G243" s="11"/>
      <c r="H243" s="11"/>
      <c r="I243" s="11"/>
    </row>
    <row r="244" spans="1:9" s="8" customFormat="1" ht="12.75">
      <c r="A244" s="9"/>
      <c r="B244" s="11"/>
      <c r="D244" s="11"/>
      <c r="E244" s="11"/>
      <c r="F244" s="11"/>
      <c r="G244" s="11"/>
      <c r="H244" s="11"/>
      <c r="I244" s="11"/>
    </row>
    <row r="245" spans="1:9" s="8" customFormat="1" ht="12.75">
      <c r="A245" s="9"/>
      <c r="B245" s="11"/>
      <c r="D245" s="11"/>
      <c r="E245" s="11"/>
      <c r="F245" s="11"/>
      <c r="G245" s="11"/>
      <c r="H245" s="11"/>
      <c r="I245" s="11"/>
    </row>
    <row r="246" spans="1:9" s="8" customFormat="1" ht="12.75">
      <c r="A246" s="9"/>
      <c r="B246" s="11"/>
      <c r="D246" s="11"/>
      <c r="E246" s="11"/>
      <c r="F246" s="11"/>
      <c r="G246" s="11"/>
      <c r="H246" s="11"/>
      <c r="I246" s="11"/>
    </row>
    <row r="247" spans="1:9" s="8" customFormat="1" ht="12.75">
      <c r="A247" s="9"/>
      <c r="B247" s="11"/>
      <c r="D247" s="11"/>
      <c r="E247" s="11"/>
      <c r="F247" s="11"/>
      <c r="G247" s="11"/>
      <c r="H247" s="11"/>
      <c r="I247" s="11"/>
    </row>
    <row r="248" spans="1:9" s="8" customFormat="1" ht="12.75">
      <c r="A248" s="9"/>
      <c r="B248" s="11"/>
      <c r="D248" s="11"/>
      <c r="E248" s="11"/>
      <c r="F248" s="11"/>
      <c r="G248" s="11"/>
      <c r="H248" s="11"/>
      <c r="I248" s="11"/>
    </row>
    <row r="249" spans="1:9" s="8" customFormat="1" ht="12.75">
      <c r="A249" s="9"/>
      <c r="B249" s="11"/>
      <c r="D249" s="11"/>
      <c r="E249" s="11"/>
      <c r="F249" s="11"/>
      <c r="G249" s="11"/>
      <c r="H249" s="11"/>
      <c r="I249" s="11"/>
    </row>
    <row r="250" spans="1:9" s="8" customFormat="1" ht="12.75">
      <c r="A250" s="9"/>
      <c r="B250" s="11"/>
      <c r="D250" s="11"/>
      <c r="E250" s="11"/>
      <c r="F250" s="11"/>
      <c r="G250" s="11"/>
      <c r="H250" s="11"/>
      <c r="I250" s="11"/>
    </row>
    <row r="251" spans="1:9" s="8" customFormat="1" ht="12.75">
      <c r="A251" s="9"/>
      <c r="B251" s="11"/>
      <c r="D251" s="11"/>
      <c r="E251" s="11"/>
      <c r="F251" s="11"/>
      <c r="G251" s="11"/>
      <c r="H251" s="11"/>
      <c r="I251" s="11"/>
    </row>
    <row r="252" spans="1:9" s="8" customFormat="1" ht="12.75">
      <c r="A252" s="9"/>
      <c r="B252" s="11"/>
      <c r="D252" s="11"/>
      <c r="E252" s="11"/>
      <c r="F252" s="11"/>
      <c r="G252" s="11"/>
      <c r="H252" s="11"/>
      <c r="I252" s="11"/>
    </row>
    <row r="253" spans="1:9" s="8" customFormat="1" ht="12.75">
      <c r="A253" s="9"/>
      <c r="B253" s="11"/>
      <c r="D253" s="11"/>
      <c r="E253" s="11"/>
      <c r="F253" s="11"/>
      <c r="G253" s="11"/>
      <c r="H253" s="11"/>
      <c r="I253" s="11"/>
    </row>
    <row r="254" spans="1:9" s="8" customFormat="1" ht="12.75">
      <c r="A254" s="9"/>
      <c r="B254" s="11"/>
      <c r="D254" s="11"/>
      <c r="E254" s="11"/>
      <c r="F254" s="11"/>
      <c r="G254" s="11"/>
      <c r="H254" s="11"/>
      <c r="I254" s="11"/>
    </row>
    <row r="255" spans="1:9" s="8" customFormat="1" ht="12.75">
      <c r="A255" s="9"/>
      <c r="B255" s="11"/>
      <c r="D255" s="11"/>
      <c r="E255" s="11"/>
      <c r="F255" s="11"/>
      <c r="G255" s="11"/>
      <c r="H255" s="11"/>
      <c r="I255" s="11"/>
    </row>
    <row r="256" spans="1:9" s="8" customFormat="1" ht="12.75">
      <c r="A256" s="9"/>
      <c r="B256" s="11"/>
      <c r="D256" s="11"/>
      <c r="E256" s="11"/>
      <c r="F256" s="11"/>
      <c r="G256" s="11"/>
      <c r="H256" s="11"/>
      <c r="I256" s="11"/>
    </row>
    <row r="257" spans="1:9" s="8" customFormat="1" ht="12.75">
      <c r="A257" s="9"/>
      <c r="B257" s="11"/>
      <c r="D257" s="11"/>
      <c r="E257" s="11"/>
      <c r="F257" s="11"/>
      <c r="G257" s="11"/>
      <c r="H257" s="11"/>
      <c r="I257" s="11"/>
    </row>
    <row r="258" spans="1:9" s="8" customFormat="1" ht="12.75">
      <c r="A258" s="9"/>
      <c r="B258" s="11"/>
      <c r="D258" s="11"/>
      <c r="E258" s="11"/>
      <c r="F258" s="11"/>
      <c r="G258" s="11"/>
      <c r="H258" s="11"/>
      <c r="I258" s="11"/>
    </row>
    <row r="259" spans="1:9" s="8" customFormat="1" ht="12.75">
      <c r="A259" s="9"/>
      <c r="B259" s="11"/>
      <c r="D259" s="11"/>
      <c r="E259" s="11"/>
      <c r="F259" s="11"/>
      <c r="G259" s="11"/>
      <c r="H259" s="11"/>
      <c r="I259" s="11"/>
    </row>
    <row r="260" spans="1:9" s="8" customFormat="1" ht="12.75">
      <c r="A260" s="9"/>
      <c r="B260" s="11"/>
      <c r="D260" s="11"/>
      <c r="E260" s="11"/>
      <c r="F260" s="11"/>
      <c r="G260" s="11"/>
      <c r="H260" s="11"/>
      <c r="I260" s="11"/>
    </row>
    <row r="261" spans="1:9" s="8" customFormat="1" ht="12.75">
      <c r="A261" s="9"/>
      <c r="B261" s="11"/>
      <c r="D261" s="11"/>
      <c r="E261" s="11"/>
      <c r="F261" s="11"/>
      <c r="G261" s="11"/>
      <c r="H261" s="11"/>
      <c r="I261" s="11"/>
    </row>
    <row r="262" spans="1:9" s="8" customFormat="1" ht="12.75">
      <c r="A262" s="9"/>
      <c r="B262" s="11"/>
      <c r="D262" s="11"/>
      <c r="E262" s="11"/>
      <c r="F262" s="11"/>
      <c r="G262" s="11"/>
      <c r="H262" s="11"/>
      <c r="I262" s="11"/>
    </row>
    <row r="263" spans="1:9" s="8" customFormat="1" ht="12.75">
      <c r="A263" s="9"/>
      <c r="B263" s="11"/>
      <c r="D263" s="11"/>
      <c r="E263" s="11"/>
      <c r="F263" s="11"/>
      <c r="G263" s="11"/>
      <c r="H263" s="11"/>
      <c r="I263" s="11"/>
    </row>
    <row r="264" spans="1:9" s="8" customFormat="1" ht="12.75">
      <c r="A264" s="9"/>
      <c r="B264" s="11"/>
      <c r="D264" s="11"/>
      <c r="E264" s="11"/>
      <c r="F264" s="11"/>
      <c r="G264" s="11"/>
      <c r="H264" s="11"/>
      <c r="I264" s="11"/>
    </row>
    <row r="265" spans="1:9" s="8" customFormat="1" ht="12.75">
      <c r="A265" s="9"/>
      <c r="B265" s="11"/>
      <c r="D265" s="11"/>
      <c r="E265" s="11"/>
      <c r="F265" s="11"/>
      <c r="G265" s="11"/>
      <c r="H265" s="11"/>
      <c r="I265" s="11"/>
    </row>
    <row r="266" spans="1:9" s="8" customFormat="1" ht="12.75">
      <c r="A266" s="9"/>
      <c r="B266" s="11"/>
      <c r="D266" s="11"/>
      <c r="E266" s="11"/>
      <c r="F266" s="11"/>
      <c r="G266" s="11"/>
      <c r="H266" s="11"/>
      <c r="I266" s="11"/>
    </row>
    <row r="267" spans="1:9" s="8" customFormat="1" ht="12.75">
      <c r="A267" s="9"/>
      <c r="B267" s="11"/>
      <c r="D267" s="11"/>
      <c r="E267" s="11"/>
      <c r="F267" s="11"/>
      <c r="G267" s="11"/>
      <c r="H267" s="11"/>
      <c r="I267" s="11"/>
    </row>
    <row r="268" spans="1:9" s="8" customFormat="1" ht="12.75">
      <c r="A268" s="9"/>
      <c r="B268" s="11"/>
      <c r="D268" s="11"/>
      <c r="E268" s="11"/>
      <c r="F268" s="11"/>
      <c r="G268" s="11"/>
      <c r="H268" s="11"/>
      <c r="I268" s="11"/>
    </row>
    <row r="269" spans="1:9" s="8" customFormat="1" ht="12.75">
      <c r="A269" s="9"/>
      <c r="B269" s="11"/>
      <c r="D269" s="11"/>
      <c r="E269" s="11"/>
      <c r="F269" s="11"/>
      <c r="G269" s="11"/>
      <c r="H269" s="11"/>
      <c r="I269" s="11"/>
    </row>
    <row r="270" spans="1:9" s="8" customFormat="1" ht="12.75">
      <c r="A270" s="9"/>
      <c r="B270" s="11"/>
      <c r="D270" s="11"/>
      <c r="E270" s="11"/>
      <c r="F270" s="11"/>
      <c r="G270" s="11"/>
      <c r="H270" s="11"/>
      <c r="I270" s="11"/>
    </row>
    <row r="271" spans="1:9" s="8" customFormat="1" ht="12.75">
      <c r="A271" s="9"/>
      <c r="B271" s="11"/>
      <c r="D271" s="11"/>
      <c r="E271" s="11"/>
      <c r="F271" s="11"/>
      <c r="G271" s="11"/>
      <c r="H271" s="11"/>
      <c r="I271" s="11"/>
    </row>
    <row r="272" spans="1:9" s="8" customFormat="1" ht="12.75">
      <c r="A272" s="9"/>
      <c r="B272" s="11"/>
      <c r="D272" s="11"/>
      <c r="E272" s="11"/>
      <c r="F272" s="11"/>
      <c r="G272" s="11"/>
      <c r="H272" s="11"/>
      <c r="I272" s="11"/>
    </row>
    <row r="273" spans="1:9" s="8" customFormat="1" ht="12.75">
      <c r="A273" s="9"/>
      <c r="B273" s="11"/>
      <c r="D273" s="11"/>
      <c r="E273" s="11"/>
      <c r="F273" s="11"/>
      <c r="G273" s="11"/>
      <c r="H273" s="11"/>
      <c r="I273" s="11"/>
    </row>
    <row r="274" spans="1:9" s="8" customFormat="1" ht="12.75">
      <c r="A274" s="9"/>
      <c r="B274" s="11"/>
      <c r="D274" s="11"/>
      <c r="E274" s="11"/>
      <c r="F274" s="11"/>
      <c r="G274" s="11"/>
      <c r="H274" s="11"/>
      <c r="I274" s="11"/>
    </row>
    <row r="275" spans="1:9" s="8" customFormat="1" ht="12.75">
      <c r="A275" s="9"/>
      <c r="B275" s="11"/>
      <c r="D275" s="11"/>
      <c r="E275" s="11"/>
      <c r="F275" s="11"/>
      <c r="G275" s="11"/>
      <c r="H275" s="11"/>
      <c r="I275" s="11"/>
    </row>
    <row r="276" spans="1:9" s="8" customFormat="1" ht="12.75">
      <c r="A276" s="9"/>
      <c r="B276" s="11"/>
      <c r="D276" s="11"/>
      <c r="E276" s="11"/>
      <c r="F276" s="11"/>
      <c r="G276" s="11"/>
      <c r="H276" s="11"/>
      <c r="I276" s="11"/>
    </row>
    <row r="277" spans="1:9" s="8" customFormat="1" ht="12.75">
      <c r="A277" s="9"/>
      <c r="B277" s="11"/>
      <c r="D277" s="11"/>
      <c r="E277" s="11"/>
      <c r="F277" s="11"/>
      <c r="G277" s="11"/>
      <c r="H277" s="11"/>
      <c r="I277" s="11"/>
    </row>
    <row r="278" spans="1:9" s="8" customFormat="1" ht="12.75">
      <c r="A278" s="9"/>
      <c r="B278" s="11"/>
      <c r="D278" s="11"/>
      <c r="E278" s="11"/>
      <c r="F278" s="11"/>
      <c r="G278" s="11"/>
      <c r="H278" s="11"/>
      <c r="I278" s="11"/>
    </row>
    <row r="279" spans="1:9" s="8" customFormat="1" ht="12.75">
      <c r="A279" s="9"/>
      <c r="B279" s="11"/>
      <c r="D279" s="11"/>
      <c r="E279" s="11"/>
      <c r="F279" s="11"/>
      <c r="G279" s="11"/>
      <c r="H279" s="11"/>
      <c r="I279" s="11"/>
    </row>
    <row r="280" spans="1:9" s="8" customFormat="1" ht="12.75">
      <c r="A280" s="9"/>
      <c r="B280" s="11"/>
      <c r="D280" s="11"/>
      <c r="E280" s="11"/>
      <c r="F280" s="11"/>
      <c r="G280" s="11"/>
      <c r="H280" s="11"/>
      <c r="I280" s="11"/>
    </row>
    <row r="281" spans="1:9" s="8" customFormat="1" ht="12.75">
      <c r="A281" s="9"/>
      <c r="B281" s="11"/>
      <c r="D281" s="11"/>
      <c r="E281" s="11"/>
      <c r="F281" s="11"/>
      <c r="G281" s="11"/>
      <c r="H281" s="11"/>
      <c r="I281" s="11"/>
    </row>
    <row r="282" spans="1:9" s="8" customFormat="1" ht="12.75">
      <c r="A282" s="9"/>
      <c r="B282" s="11"/>
      <c r="D282" s="11"/>
      <c r="E282" s="11"/>
      <c r="F282" s="11"/>
      <c r="G282" s="11"/>
      <c r="H282" s="11"/>
      <c r="I282" s="11"/>
    </row>
    <row r="283" spans="1:55" s="8" customFormat="1" ht="12.75">
      <c r="A283" s="9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  <c r="AX283" s="11"/>
      <c r="AY283" s="11"/>
      <c r="AZ283" s="11"/>
      <c r="BA283" s="11"/>
      <c r="BB283" s="11"/>
      <c r="BC283" s="11"/>
    </row>
    <row r="284" spans="1:55" s="8" customFormat="1" ht="12.75">
      <c r="A284" s="9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  <c r="AX284" s="11"/>
      <c r="AY284" s="11"/>
      <c r="AZ284" s="11"/>
      <c r="BA284" s="11"/>
      <c r="BB284" s="11"/>
      <c r="BC284" s="11"/>
    </row>
    <row r="285" spans="1:55" s="8" customFormat="1" ht="12.75">
      <c r="A285" s="9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  <c r="AX285" s="11"/>
      <c r="AY285" s="11"/>
      <c r="AZ285" s="11"/>
      <c r="BA285" s="11"/>
      <c r="BB285" s="11"/>
      <c r="BC285" s="11"/>
    </row>
    <row r="286" spans="1:55" s="8" customFormat="1" ht="12.75">
      <c r="A286" s="9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  <c r="AX286" s="11"/>
      <c r="AY286" s="11"/>
      <c r="AZ286" s="11"/>
      <c r="BA286" s="11"/>
      <c r="BB286" s="11"/>
      <c r="BC286" s="11"/>
    </row>
    <row r="287" spans="1:55" s="8" customFormat="1" ht="12.75">
      <c r="A287" s="9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  <c r="AT287" s="11"/>
      <c r="AU287" s="11"/>
      <c r="AV287" s="11"/>
      <c r="AW287" s="11"/>
      <c r="AX287" s="11"/>
      <c r="AY287" s="11"/>
      <c r="AZ287" s="11"/>
      <c r="BA287" s="11"/>
      <c r="BB287" s="11"/>
      <c r="BC287" s="11"/>
    </row>
    <row r="288" spans="1:55" s="8" customFormat="1" ht="12.75">
      <c r="A288" s="9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/>
      <c r="AS288" s="11"/>
      <c r="AT288" s="11"/>
      <c r="AU288" s="11"/>
      <c r="AV288" s="11"/>
      <c r="AW288" s="11"/>
      <c r="AX288" s="11"/>
      <c r="AY288" s="11"/>
      <c r="AZ288" s="11"/>
      <c r="BA288" s="11"/>
      <c r="BB288" s="11"/>
      <c r="BC288" s="11"/>
    </row>
    <row r="289" spans="1:55" s="8" customFormat="1" ht="12.75">
      <c r="A289" s="9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/>
      <c r="AS289" s="11"/>
      <c r="AT289" s="11"/>
      <c r="AU289" s="11"/>
      <c r="AV289" s="11"/>
      <c r="AW289" s="11"/>
      <c r="AX289" s="11"/>
      <c r="AY289" s="11"/>
      <c r="AZ289" s="11"/>
      <c r="BA289" s="11"/>
      <c r="BB289" s="11"/>
      <c r="BC289" s="11"/>
    </row>
    <row r="290" spans="1:55" s="8" customFormat="1" ht="12.75">
      <c r="A290" s="9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/>
      <c r="AS290" s="11"/>
      <c r="AT290" s="11"/>
      <c r="AU290" s="11"/>
      <c r="AV290" s="11"/>
      <c r="AW290" s="11"/>
      <c r="AX290" s="11"/>
      <c r="AY290" s="11"/>
      <c r="AZ290" s="11"/>
      <c r="BA290" s="11"/>
      <c r="BB290" s="11"/>
      <c r="BC290" s="11"/>
    </row>
    <row r="291" spans="1:55" s="8" customFormat="1" ht="12.75">
      <c r="A291" s="9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  <c r="AQ291" s="11"/>
      <c r="AR291" s="11"/>
      <c r="AS291" s="11"/>
      <c r="AT291" s="11"/>
      <c r="AU291" s="11"/>
      <c r="AV291" s="11"/>
      <c r="AW291" s="11"/>
      <c r="AX291" s="11"/>
      <c r="AY291" s="11"/>
      <c r="AZ291" s="11"/>
      <c r="BA291" s="11"/>
      <c r="BB291" s="11"/>
      <c r="BC291" s="11"/>
    </row>
    <row r="292" spans="1:55" s="8" customFormat="1" ht="12.75">
      <c r="A292" s="9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/>
      <c r="AS292" s="11"/>
      <c r="AT292" s="11"/>
      <c r="AU292" s="11"/>
      <c r="AV292" s="11"/>
      <c r="AW292" s="11"/>
      <c r="AX292" s="11"/>
      <c r="AY292" s="11"/>
      <c r="AZ292" s="11"/>
      <c r="BA292" s="11"/>
      <c r="BB292" s="11"/>
      <c r="BC292" s="11"/>
    </row>
    <row r="293" spans="1:55" s="8" customFormat="1" ht="12.75">
      <c r="A293" s="9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  <c r="AQ293" s="11"/>
      <c r="AR293" s="11"/>
      <c r="AS293" s="11"/>
      <c r="AT293" s="11"/>
      <c r="AU293" s="11"/>
      <c r="AV293" s="11"/>
      <c r="AW293" s="11"/>
      <c r="AX293" s="11"/>
      <c r="AY293" s="11"/>
      <c r="AZ293" s="11"/>
      <c r="BA293" s="11"/>
      <c r="BB293" s="11"/>
      <c r="BC293" s="11"/>
    </row>
    <row r="294" spans="1:55" s="8" customFormat="1" ht="12.75">
      <c r="A294" s="9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/>
      <c r="AS294" s="11"/>
      <c r="AT294" s="11"/>
      <c r="AU294" s="11"/>
      <c r="AV294" s="11"/>
      <c r="AW294" s="11"/>
      <c r="AX294" s="11"/>
      <c r="AY294" s="11"/>
      <c r="AZ294" s="11"/>
      <c r="BA294" s="11"/>
      <c r="BB294" s="11"/>
      <c r="BC294" s="11"/>
    </row>
    <row r="295" spans="1:55" s="8" customFormat="1" ht="12.75">
      <c r="A295" s="9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  <c r="AQ295" s="11"/>
      <c r="AR295" s="11"/>
      <c r="AS295" s="11"/>
      <c r="AT295" s="11"/>
      <c r="AU295" s="11"/>
      <c r="AV295" s="11"/>
      <c r="AW295" s="11"/>
      <c r="AX295" s="11"/>
      <c r="AY295" s="11"/>
      <c r="AZ295" s="11"/>
      <c r="BA295" s="11"/>
      <c r="BB295" s="11"/>
      <c r="BC295" s="11"/>
    </row>
    <row r="296" spans="1:55" s="8" customFormat="1" ht="12.75">
      <c r="A296" s="9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  <c r="AS296" s="11"/>
      <c r="AT296" s="11"/>
      <c r="AU296" s="11"/>
      <c r="AV296" s="11"/>
      <c r="AW296" s="11"/>
      <c r="AX296" s="11"/>
      <c r="AY296" s="11"/>
      <c r="AZ296" s="11"/>
      <c r="BA296" s="11"/>
      <c r="BB296" s="11"/>
      <c r="BC296" s="11"/>
    </row>
    <row r="297" spans="1:55" s="8" customFormat="1" ht="12.75">
      <c r="A297" s="9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/>
      <c r="AS297" s="11"/>
      <c r="AT297" s="11"/>
      <c r="AU297" s="11"/>
      <c r="AV297" s="11"/>
      <c r="AW297" s="11"/>
      <c r="AX297" s="11"/>
      <c r="AY297" s="11"/>
      <c r="AZ297" s="11"/>
      <c r="BA297" s="11"/>
      <c r="BB297" s="11"/>
      <c r="BC297" s="11"/>
    </row>
    <row r="298" spans="1:55" s="8" customFormat="1" ht="12.75">
      <c r="A298" s="9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11"/>
      <c r="AN298" s="11"/>
      <c r="AO298" s="11"/>
      <c r="AP298" s="11"/>
      <c r="AQ298" s="11"/>
      <c r="AR298" s="11"/>
      <c r="AS298" s="11"/>
      <c r="AT298" s="11"/>
      <c r="AU298" s="11"/>
      <c r="AV298" s="11"/>
      <c r="AW298" s="11"/>
      <c r="AX298" s="11"/>
      <c r="AY298" s="11"/>
      <c r="AZ298" s="11"/>
      <c r="BA298" s="11"/>
      <c r="BB298" s="11"/>
      <c r="BC298" s="11"/>
    </row>
    <row r="299" spans="1:55" s="8" customFormat="1" ht="12.75">
      <c r="A299" s="9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/>
      <c r="AS299" s="11"/>
      <c r="AT299" s="11"/>
      <c r="AU299" s="11"/>
      <c r="AV299" s="11"/>
      <c r="AW299" s="11"/>
      <c r="AX299" s="11"/>
      <c r="AY299" s="11"/>
      <c r="AZ299" s="11"/>
      <c r="BA299" s="11"/>
      <c r="BB299" s="11"/>
      <c r="BC299" s="11"/>
    </row>
    <row r="300" spans="1:55" s="8" customFormat="1" ht="12.75">
      <c r="A300" s="9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11"/>
      <c r="AN300" s="11"/>
      <c r="AO300" s="11"/>
      <c r="AP300" s="11"/>
      <c r="AQ300" s="11"/>
      <c r="AR300" s="11"/>
      <c r="AS300" s="11"/>
      <c r="AT300" s="11"/>
      <c r="AU300" s="11"/>
      <c r="AV300" s="11"/>
      <c r="AW300" s="11"/>
      <c r="AX300" s="11"/>
      <c r="AY300" s="11"/>
      <c r="AZ300" s="11"/>
      <c r="BA300" s="11"/>
      <c r="BB300" s="11"/>
      <c r="BC300" s="11"/>
    </row>
    <row r="301" spans="1:55" s="8" customFormat="1" ht="12.75">
      <c r="A301" s="9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1"/>
      <c r="AY301" s="11"/>
      <c r="AZ301" s="11"/>
      <c r="BA301" s="11"/>
      <c r="BB301" s="11"/>
      <c r="BC301" s="11"/>
    </row>
    <row r="302" spans="1:55" s="8" customFormat="1" ht="12.75">
      <c r="A302" s="9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1"/>
      <c r="AY302" s="11"/>
      <c r="AZ302" s="11"/>
      <c r="BA302" s="11"/>
      <c r="BB302" s="11"/>
      <c r="BC302" s="11"/>
    </row>
    <row r="303" spans="1:55" s="8" customFormat="1" ht="12.75">
      <c r="A303" s="9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1"/>
      <c r="AY303" s="11"/>
      <c r="AZ303" s="11"/>
      <c r="BA303" s="11"/>
      <c r="BB303" s="11"/>
      <c r="BC303" s="11"/>
    </row>
    <row r="304" spans="1:55" s="8" customFormat="1" ht="12.75">
      <c r="A304" s="9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1"/>
      <c r="AY304" s="11"/>
      <c r="AZ304" s="11"/>
      <c r="BA304" s="11"/>
      <c r="BB304" s="11"/>
      <c r="BC304" s="11"/>
    </row>
    <row r="305" spans="1:55" s="8" customFormat="1" ht="12.75">
      <c r="A305" s="9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1"/>
      <c r="AY305" s="11"/>
      <c r="AZ305" s="11"/>
      <c r="BA305" s="11"/>
      <c r="BB305" s="11"/>
      <c r="BC305" s="11"/>
    </row>
    <row r="306" spans="1:55" s="8" customFormat="1" ht="12.75">
      <c r="A306" s="9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1"/>
      <c r="AY306" s="11"/>
      <c r="AZ306" s="11"/>
      <c r="BA306" s="11"/>
      <c r="BB306" s="11"/>
      <c r="BC306" s="11"/>
    </row>
    <row r="307" spans="1:55" s="8" customFormat="1" ht="12.75">
      <c r="A307" s="9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1"/>
      <c r="AY307" s="11"/>
      <c r="AZ307" s="11"/>
      <c r="BA307" s="11"/>
      <c r="BB307" s="11"/>
      <c r="BC307" s="11"/>
    </row>
    <row r="308" spans="1:55" s="8" customFormat="1" ht="12.75">
      <c r="A308" s="9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  <c r="AT308" s="11"/>
      <c r="AU308" s="11"/>
      <c r="AV308" s="11"/>
      <c r="AW308" s="11"/>
      <c r="AX308" s="11"/>
      <c r="AY308" s="11"/>
      <c r="AZ308" s="11"/>
      <c r="BA308" s="11"/>
      <c r="BB308" s="11"/>
      <c r="BC308" s="11"/>
    </row>
    <row r="309" spans="1:55" s="8" customFormat="1" ht="12.75">
      <c r="A309" s="9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  <c r="AT309" s="11"/>
      <c r="AU309" s="11"/>
      <c r="AV309" s="11"/>
      <c r="AW309" s="11"/>
      <c r="AX309" s="11"/>
      <c r="AY309" s="11"/>
      <c r="AZ309" s="11"/>
      <c r="BA309" s="11"/>
      <c r="BB309" s="11"/>
      <c r="BC309" s="11"/>
    </row>
    <row r="310" spans="1:55" s="8" customFormat="1" ht="12.75">
      <c r="A310" s="9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  <c r="AT310" s="11"/>
      <c r="AU310" s="11"/>
      <c r="AV310" s="11"/>
      <c r="AW310" s="11"/>
      <c r="AX310" s="11"/>
      <c r="AY310" s="11"/>
      <c r="AZ310" s="11"/>
      <c r="BA310" s="11"/>
      <c r="BB310" s="11"/>
      <c r="BC310" s="11"/>
    </row>
    <row r="311" spans="1:55" s="8" customFormat="1" ht="12.75">
      <c r="A311" s="9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  <c r="AS311" s="11"/>
      <c r="AT311" s="11"/>
      <c r="AU311" s="11"/>
      <c r="AV311" s="11"/>
      <c r="AW311" s="11"/>
      <c r="AX311" s="11"/>
      <c r="AY311" s="11"/>
      <c r="AZ311" s="11"/>
      <c r="BA311" s="11"/>
      <c r="BB311" s="11"/>
      <c r="BC311" s="11"/>
    </row>
    <row r="312" spans="1:55" s="8" customFormat="1" ht="12.75">
      <c r="A312" s="9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  <c r="AX312" s="11"/>
      <c r="AY312" s="11"/>
      <c r="AZ312" s="11"/>
      <c r="BA312" s="11"/>
      <c r="BB312" s="11"/>
      <c r="BC312" s="11"/>
    </row>
    <row r="313" spans="1:55" s="8" customFormat="1" ht="12.75">
      <c r="A313" s="9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/>
      <c r="AT313" s="11"/>
      <c r="AU313" s="11"/>
      <c r="AV313" s="11"/>
      <c r="AW313" s="11"/>
      <c r="AX313" s="11"/>
      <c r="AY313" s="11"/>
      <c r="AZ313" s="11"/>
      <c r="BA313" s="11"/>
      <c r="BB313" s="11"/>
      <c r="BC313" s="11"/>
    </row>
    <row r="314" spans="1:55" s="8" customFormat="1" ht="12.75">
      <c r="A314" s="9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  <c r="AX314" s="11"/>
      <c r="AY314" s="11"/>
      <c r="AZ314" s="11"/>
      <c r="BA314" s="11"/>
      <c r="BB314" s="11"/>
      <c r="BC314" s="11"/>
    </row>
    <row r="315" spans="1:55" s="8" customFormat="1" ht="12.75">
      <c r="A315" s="9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  <c r="AX315" s="11"/>
      <c r="AY315" s="11"/>
      <c r="AZ315" s="11"/>
      <c r="BA315" s="11"/>
      <c r="BB315" s="11"/>
      <c r="BC315" s="11"/>
    </row>
    <row r="316" spans="1:55" s="8" customFormat="1" ht="12.75">
      <c r="A316" s="9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1"/>
      <c r="AY316" s="11"/>
      <c r="AZ316" s="11"/>
      <c r="BA316" s="11"/>
      <c r="BB316" s="11"/>
      <c r="BC316" s="11"/>
    </row>
    <row r="317" spans="1:55" s="8" customFormat="1" ht="12.75">
      <c r="A317" s="9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1"/>
      <c r="AY317" s="11"/>
      <c r="AZ317" s="11"/>
      <c r="BA317" s="11"/>
      <c r="BB317" s="11"/>
      <c r="BC317" s="11"/>
    </row>
    <row r="318" spans="1:55" s="8" customFormat="1" ht="12.75">
      <c r="A318" s="9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1"/>
      <c r="AY318" s="11"/>
      <c r="AZ318" s="11"/>
      <c r="BA318" s="11"/>
      <c r="BB318" s="11"/>
      <c r="BC318" s="11"/>
    </row>
    <row r="319" spans="1:55" s="8" customFormat="1" ht="12.75">
      <c r="A319" s="9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1"/>
      <c r="AY319" s="11"/>
      <c r="AZ319" s="11"/>
      <c r="BA319" s="11"/>
      <c r="BB319" s="11"/>
      <c r="BC319" s="11"/>
    </row>
    <row r="320" spans="1:55" s="8" customFormat="1" ht="12.75">
      <c r="A320" s="9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1"/>
      <c r="AY320" s="11"/>
      <c r="AZ320" s="11"/>
      <c r="BA320" s="11"/>
      <c r="BB320" s="11"/>
      <c r="BC320" s="11"/>
    </row>
    <row r="321" spans="1:55" s="8" customFormat="1" ht="12.75">
      <c r="A321" s="9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1"/>
      <c r="AY321" s="11"/>
      <c r="AZ321" s="11"/>
      <c r="BA321" s="11"/>
      <c r="BB321" s="11"/>
      <c r="BC321" s="11"/>
    </row>
    <row r="322" spans="1:55" s="8" customFormat="1" ht="12.75">
      <c r="A322" s="9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1"/>
      <c r="AY322" s="11"/>
      <c r="AZ322" s="11"/>
      <c r="BA322" s="11"/>
      <c r="BB322" s="11"/>
      <c r="BC322" s="11"/>
    </row>
    <row r="323" spans="1:55" s="8" customFormat="1" ht="12.75">
      <c r="A323" s="9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1"/>
      <c r="AY323" s="11"/>
      <c r="AZ323" s="11"/>
      <c r="BA323" s="11"/>
      <c r="BB323" s="11"/>
      <c r="BC323" s="11"/>
    </row>
    <row r="324" spans="1:55" s="8" customFormat="1" ht="12.75">
      <c r="A324" s="9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11"/>
      <c r="AY324" s="11"/>
      <c r="AZ324" s="11"/>
      <c r="BA324" s="11"/>
      <c r="BB324" s="11"/>
      <c r="BC324" s="11"/>
    </row>
    <row r="325" spans="1:55" s="8" customFormat="1" ht="12.75">
      <c r="A325" s="9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  <c r="AX325" s="11"/>
      <c r="AY325" s="11"/>
      <c r="AZ325" s="11"/>
      <c r="BA325" s="11"/>
      <c r="BB325" s="11"/>
      <c r="BC325" s="11"/>
    </row>
    <row r="326" spans="1:55" s="8" customFormat="1" ht="12.75">
      <c r="A326" s="9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/>
      <c r="AS326" s="11"/>
      <c r="AT326" s="11"/>
      <c r="AU326" s="11"/>
      <c r="AV326" s="11"/>
      <c r="AW326" s="11"/>
      <c r="AX326" s="11"/>
      <c r="AY326" s="11"/>
      <c r="AZ326" s="11"/>
      <c r="BA326" s="11"/>
      <c r="BB326" s="11"/>
      <c r="BC326" s="11"/>
    </row>
    <row r="327" spans="1:55" s="8" customFormat="1" ht="12.75">
      <c r="A327" s="9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  <c r="AX327" s="11"/>
      <c r="AY327" s="11"/>
      <c r="AZ327" s="11"/>
      <c r="BA327" s="11"/>
      <c r="BB327" s="11"/>
      <c r="BC327" s="11"/>
    </row>
    <row r="328" spans="1:55" s="8" customFormat="1" ht="12.75">
      <c r="A328" s="9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  <c r="AS328" s="11"/>
      <c r="AT328" s="11"/>
      <c r="AU328" s="11"/>
      <c r="AV328" s="11"/>
      <c r="AW328" s="11"/>
      <c r="AX328" s="11"/>
      <c r="AY328" s="11"/>
      <c r="AZ328" s="11"/>
      <c r="BA328" s="11"/>
      <c r="BB328" s="11"/>
      <c r="BC328" s="11"/>
    </row>
    <row r="329" spans="1:55" s="8" customFormat="1" ht="12.75">
      <c r="A329" s="9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/>
      <c r="AT329" s="11"/>
      <c r="AU329" s="11"/>
      <c r="AV329" s="11"/>
      <c r="AW329" s="11"/>
      <c r="AX329" s="11"/>
      <c r="AY329" s="11"/>
      <c r="AZ329" s="11"/>
      <c r="BA329" s="11"/>
      <c r="BB329" s="11"/>
      <c r="BC329" s="11"/>
    </row>
    <row r="330" spans="1:55" s="8" customFormat="1" ht="12.75">
      <c r="A330" s="9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  <c r="AS330" s="11"/>
      <c r="AT330" s="11"/>
      <c r="AU330" s="11"/>
      <c r="AV330" s="11"/>
      <c r="AW330" s="11"/>
      <c r="AX330" s="11"/>
      <c r="AY330" s="11"/>
      <c r="AZ330" s="11"/>
      <c r="BA330" s="11"/>
      <c r="BB330" s="11"/>
      <c r="BC330" s="11"/>
    </row>
    <row r="331" spans="1:55" s="8" customFormat="1" ht="12.75">
      <c r="A331" s="9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/>
      <c r="AS331" s="11"/>
      <c r="AT331" s="11"/>
      <c r="AU331" s="11"/>
      <c r="AV331" s="11"/>
      <c r="AW331" s="11"/>
      <c r="AX331" s="11"/>
      <c r="AY331" s="11"/>
      <c r="AZ331" s="11"/>
      <c r="BA331" s="11"/>
      <c r="BB331" s="11"/>
      <c r="BC331" s="11"/>
    </row>
    <row r="332" spans="1:55" s="8" customFormat="1" ht="12.75">
      <c r="A332" s="9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  <c r="AS332" s="11"/>
      <c r="AT332" s="11"/>
      <c r="AU332" s="11"/>
      <c r="AV332" s="11"/>
      <c r="AW332" s="11"/>
      <c r="AX332" s="11"/>
      <c r="AY332" s="11"/>
      <c r="AZ332" s="11"/>
      <c r="BA332" s="11"/>
      <c r="BB332" s="11"/>
      <c r="BC332" s="11"/>
    </row>
    <row r="333" spans="1:55" s="8" customFormat="1" ht="12.75">
      <c r="A333" s="9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  <c r="AS333" s="11"/>
      <c r="AT333" s="11"/>
      <c r="AU333" s="11"/>
      <c r="AV333" s="11"/>
      <c r="AW333" s="11"/>
      <c r="AX333" s="11"/>
      <c r="AY333" s="11"/>
      <c r="AZ333" s="11"/>
      <c r="BA333" s="11"/>
      <c r="BB333" s="11"/>
      <c r="BC333" s="11"/>
    </row>
    <row r="334" spans="1:55" s="8" customFormat="1" ht="12.75">
      <c r="A334" s="9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/>
      <c r="AS334" s="11"/>
      <c r="AT334" s="11"/>
      <c r="AU334" s="11"/>
      <c r="AV334" s="11"/>
      <c r="AW334" s="11"/>
      <c r="AX334" s="11"/>
      <c r="AY334" s="11"/>
      <c r="AZ334" s="11"/>
      <c r="BA334" s="11"/>
      <c r="BB334" s="11"/>
      <c r="BC334" s="11"/>
    </row>
    <row r="335" spans="1:55" s="8" customFormat="1" ht="12.75">
      <c r="A335" s="9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  <c r="AS335" s="11"/>
      <c r="AT335" s="11"/>
      <c r="AU335" s="11"/>
      <c r="AV335" s="11"/>
      <c r="AW335" s="11"/>
      <c r="AX335" s="11"/>
      <c r="AY335" s="11"/>
      <c r="AZ335" s="11"/>
      <c r="BA335" s="11"/>
      <c r="BB335" s="11"/>
      <c r="BC335" s="11"/>
    </row>
    <row r="336" spans="1:55" s="8" customFormat="1" ht="12.75">
      <c r="A336" s="9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/>
      <c r="AS336" s="11"/>
      <c r="AT336" s="11"/>
      <c r="AU336" s="11"/>
      <c r="AV336" s="11"/>
      <c r="AW336" s="11"/>
      <c r="AX336" s="11"/>
      <c r="AY336" s="11"/>
      <c r="AZ336" s="11"/>
      <c r="BA336" s="11"/>
      <c r="BB336" s="11"/>
      <c r="BC336" s="11"/>
    </row>
    <row r="337" spans="1:55" s="8" customFormat="1" ht="12.75">
      <c r="A337" s="9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  <c r="AL337" s="11"/>
      <c r="AM337" s="11"/>
      <c r="AN337" s="11"/>
      <c r="AO337" s="11"/>
      <c r="AP337" s="11"/>
      <c r="AQ337" s="11"/>
      <c r="AR337" s="11"/>
      <c r="AS337" s="11"/>
      <c r="AT337" s="11"/>
      <c r="AU337" s="11"/>
      <c r="AV337" s="11"/>
      <c r="AW337" s="11"/>
      <c r="AX337" s="11"/>
      <c r="AY337" s="11"/>
      <c r="AZ337" s="11"/>
      <c r="BA337" s="11"/>
      <c r="BB337" s="11"/>
      <c r="BC337" s="11"/>
    </row>
    <row r="338" spans="1:55" s="8" customFormat="1" ht="12.75">
      <c r="A338" s="9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/>
      <c r="AS338" s="11"/>
      <c r="AT338" s="11"/>
      <c r="AU338" s="11"/>
      <c r="AV338" s="11"/>
      <c r="AW338" s="11"/>
      <c r="AX338" s="11"/>
      <c r="AY338" s="11"/>
      <c r="AZ338" s="11"/>
      <c r="BA338" s="11"/>
      <c r="BB338" s="11"/>
      <c r="BC338" s="11"/>
    </row>
    <row r="339" spans="1:55" s="8" customFormat="1" ht="12.75">
      <c r="A339" s="9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"/>
      <c r="AL339" s="11"/>
      <c r="AM339" s="11"/>
      <c r="AN339" s="11"/>
      <c r="AO339" s="11"/>
      <c r="AP339" s="11"/>
      <c r="AQ339" s="11"/>
      <c r="AR339" s="11"/>
      <c r="AS339" s="11"/>
      <c r="AT339" s="11"/>
      <c r="AU339" s="11"/>
      <c r="AV339" s="11"/>
      <c r="AW339" s="11"/>
      <c r="AX339" s="11"/>
      <c r="AY339" s="11"/>
      <c r="AZ339" s="11"/>
      <c r="BA339" s="11"/>
      <c r="BB339" s="11"/>
      <c r="BC339" s="11"/>
    </row>
    <row r="340" spans="1:55" s="8" customFormat="1" ht="12.75">
      <c r="A340" s="9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/>
      <c r="AL340" s="11"/>
      <c r="AM340" s="11"/>
      <c r="AN340" s="11"/>
      <c r="AO340" s="11"/>
      <c r="AP340" s="11"/>
      <c r="AQ340" s="11"/>
      <c r="AR340" s="11"/>
      <c r="AS340" s="11"/>
      <c r="AT340" s="11"/>
      <c r="AU340" s="11"/>
      <c r="AV340" s="11"/>
      <c r="AW340" s="11"/>
      <c r="AX340" s="11"/>
      <c r="AY340" s="11"/>
      <c r="AZ340" s="11"/>
      <c r="BA340" s="11"/>
      <c r="BB340" s="11"/>
      <c r="BC340" s="11"/>
    </row>
    <row r="341" spans="1:55" s="8" customFormat="1" ht="12.75">
      <c r="A341" s="9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"/>
      <c r="AL341" s="11"/>
      <c r="AM341" s="11"/>
      <c r="AN341" s="11"/>
      <c r="AO341" s="11"/>
      <c r="AP341" s="11"/>
      <c r="AQ341" s="11"/>
      <c r="AR341" s="11"/>
      <c r="AS341" s="11"/>
      <c r="AT341" s="11"/>
      <c r="AU341" s="11"/>
      <c r="AV341" s="11"/>
      <c r="AW341" s="11"/>
      <c r="AX341" s="11"/>
      <c r="AY341" s="11"/>
      <c r="AZ341" s="11"/>
      <c r="BA341" s="11"/>
      <c r="BB341" s="11"/>
      <c r="BC341" s="11"/>
    </row>
    <row r="342" spans="1:55" s="8" customFormat="1" ht="12.75">
      <c r="A342" s="9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  <c r="AI342" s="11"/>
      <c r="AJ342" s="11"/>
      <c r="AK342" s="11"/>
      <c r="AL342" s="11"/>
      <c r="AM342" s="11"/>
      <c r="AN342" s="11"/>
      <c r="AO342" s="11"/>
      <c r="AP342" s="11"/>
      <c r="AQ342" s="11"/>
      <c r="AR342" s="11"/>
      <c r="AS342" s="11"/>
      <c r="AT342" s="11"/>
      <c r="AU342" s="11"/>
      <c r="AV342" s="11"/>
      <c r="AW342" s="11"/>
      <c r="AX342" s="11"/>
      <c r="AY342" s="11"/>
      <c r="AZ342" s="11"/>
      <c r="BA342" s="11"/>
      <c r="BB342" s="11"/>
      <c r="BC342" s="11"/>
    </row>
    <row r="343" spans="1:55" s="8" customFormat="1" ht="12.75">
      <c r="A343" s="9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"/>
      <c r="AL343" s="11"/>
      <c r="AM343" s="11"/>
      <c r="AN343" s="11"/>
      <c r="AO343" s="11"/>
      <c r="AP343" s="11"/>
      <c r="AQ343" s="11"/>
      <c r="AR343" s="11"/>
      <c r="AS343" s="11"/>
      <c r="AT343" s="11"/>
      <c r="AU343" s="11"/>
      <c r="AV343" s="11"/>
      <c r="AW343" s="11"/>
      <c r="AX343" s="11"/>
      <c r="AY343" s="11"/>
      <c r="AZ343" s="11"/>
      <c r="BA343" s="11"/>
      <c r="BB343" s="11"/>
      <c r="BC343" s="11"/>
    </row>
    <row r="344" spans="1:55" s="8" customFormat="1" ht="12.75">
      <c r="A344" s="9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"/>
      <c r="AL344" s="11"/>
      <c r="AM344" s="11"/>
      <c r="AN344" s="11"/>
      <c r="AO344" s="11"/>
      <c r="AP344" s="11"/>
      <c r="AQ344" s="11"/>
      <c r="AR344" s="11"/>
      <c r="AS344" s="11"/>
      <c r="AT344" s="11"/>
      <c r="AU344" s="11"/>
      <c r="AV344" s="11"/>
      <c r="AW344" s="11"/>
      <c r="AX344" s="11"/>
      <c r="AY344" s="11"/>
      <c r="AZ344" s="11"/>
      <c r="BA344" s="11"/>
      <c r="BB344" s="11"/>
      <c r="BC344" s="11"/>
    </row>
    <row r="345" spans="1:55" s="8" customFormat="1" ht="12.75">
      <c r="A345" s="9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"/>
      <c r="AL345" s="11"/>
      <c r="AM345" s="11"/>
      <c r="AN345" s="11"/>
      <c r="AO345" s="11"/>
      <c r="AP345" s="11"/>
      <c r="AQ345" s="11"/>
      <c r="AR345" s="11"/>
      <c r="AS345" s="11"/>
      <c r="AT345" s="11"/>
      <c r="AU345" s="11"/>
      <c r="AV345" s="11"/>
      <c r="AW345" s="11"/>
      <c r="AX345" s="11"/>
      <c r="AY345" s="11"/>
      <c r="AZ345" s="11"/>
      <c r="BA345" s="11"/>
      <c r="BB345" s="11"/>
      <c r="BC345" s="11"/>
    </row>
    <row r="346" spans="1:55" s="8" customFormat="1" ht="12.75">
      <c r="A346" s="9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  <c r="AI346" s="11"/>
      <c r="AJ346" s="11"/>
      <c r="AK346" s="11"/>
      <c r="AL346" s="11"/>
      <c r="AM346" s="11"/>
      <c r="AN346" s="11"/>
      <c r="AO346" s="11"/>
      <c r="AP346" s="11"/>
      <c r="AQ346" s="11"/>
      <c r="AR346" s="11"/>
      <c r="AS346" s="11"/>
      <c r="AT346" s="11"/>
      <c r="AU346" s="11"/>
      <c r="AV346" s="11"/>
      <c r="AW346" s="11"/>
      <c r="AX346" s="11"/>
      <c r="AY346" s="11"/>
      <c r="AZ346" s="11"/>
      <c r="BA346" s="11"/>
      <c r="BB346" s="11"/>
      <c r="BC346" s="11"/>
    </row>
    <row r="347" spans="1:55" s="8" customFormat="1" ht="12.75">
      <c r="A347" s="9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  <c r="AI347" s="11"/>
      <c r="AJ347" s="11"/>
      <c r="AK347" s="11"/>
      <c r="AL347" s="11"/>
      <c r="AM347" s="11"/>
      <c r="AN347" s="11"/>
      <c r="AO347" s="11"/>
      <c r="AP347" s="11"/>
      <c r="AQ347" s="11"/>
      <c r="AR347" s="11"/>
      <c r="AS347" s="11"/>
      <c r="AT347" s="11"/>
      <c r="AU347" s="11"/>
      <c r="AV347" s="11"/>
      <c r="AW347" s="11"/>
      <c r="AX347" s="11"/>
      <c r="AY347" s="11"/>
      <c r="AZ347" s="11"/>
      <c r="BA347" s="11"/>
      <c r="BB347" s="11"/>
      <c r="BC347" s="11"/>
    </row>
    <row r="348" spans="1:55" s="8" customFormat="1" ht="12.75">
      <c r="A348" s="9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  <c r="AL348" s="11"/>
      <c r="AM348" s="11"/>
      <c r="AN348" s="11"/>
      <c r="AO348" s="11"/>
      <c r="AP348" s="11"/>
      <c r="AQ348" s="11"/>
      <c r="AR348" s="11"/>
      <c r="AS348" s="11"/>
      <c r="AT348" s="11"/>
      <c r="AU348" s="11"/>
      <c r="AV348" s="11"/>
      <c r="AW348" s="11"/>
      <c r="AX348" s="11"/>
      <c r="AY348" s="11"/>
      <c r="AZ348" s="11"/>
      <c r="BA348" s="11"/>
      <c r="BB348" s="11"/>
      <c r="BC348" s="11"/>
    </row>
    <row r="349" spans="1:55" s="8" customFormat="1" ht="12.75">
      <c r="A349" s="9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11"/>
      <c r="AN349" s="11"/>
      <c r="AO349" s="11"/>
      <c r="AP349" s="11"/>
      <c r="AQ349" s="11"/>
      <c r="AR349" s="11"/>
      <c r="AS349" s="11"/>
      <c r="AT349" s="11"/>
      <c r="AU349" s="11"/>
      <c r="AV349" s="11"/>
      <c r="AW349" s="11"/>
      <c r="AX349" s="11"/>
      <c r="AY349" s="11"/>
      <c r="AZ349" s="11"/>
      <c r="BA349" s="11"/>
      <c r="BB349" s="11"/>
      <c r="BC349" s="11"/>
    </row>
    <row r="350" spans="1:55" s="8" customFormat="1" ht="12.75">
      <c r="A350" s="9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/>
      <c r="AS350" s="11"/>
      <c r="AT350" s="11"/>
      <c r="AU350" s="11"/>
      <c r="AV350" s="11"/>
      <c r="AW350" s="11"/>
      <c r="AX350" s="11"/>
      <c r="AY350" s="11"/>
      <c r="AZ350" s="11"/>
      <c r="BA350" s="11"/>
      <c r="BB350" s="11"/>
      <c r="BC350" s="11"/>
    </row>
    <row r="351" spans="1:55" s="8" customFormat="1" ht="12.75">
      <c r="A351" s="9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  <c r="AL351" s="11"/>
      <c r="AM351" s="11"/>
      <c r="AN351" s="11"/>
      <c r="AO351" s="11"/>
      <c r="AP351" s="11"/>
      <c r="AQ351" s="11"/>
      <c r="AR351" s="11"/>
      <c r="AS351" s="11"/>
      <c r="AT351" s="11"/>
      <c r="AU351" s="11"/>
      <c r="AV351" s="11"/>
      <c r="AW351" s="11"/>
      <c r="AX351" s="11"/>
      <c r="AY351" s="11"/>
      <c r="AZ351" s="11"/>
      <c r="BA351" s="11"/>
      <c r="BB351" s="11"/>
      <c r="BC351" s="11"/>
    </row>
    <row r="352" spans="1:55" s="8" customFormat="1" ht="12.75">
      <c r="A352" s="9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11"/>
      <c r="AN352" s="11"/>
      <c r="AO352" s="11"/>
      <c r="AP352" s="11"/>
      <c r="AQ352" s="11"/>
      <c r="AR352" s="11"/>
      <c r="AS352" s="11"/>
      <c r="AT352" s="11"/>
      <c r="AU352" s="11"/>
      <c r="AV352" s="11"/>
      <c r="AW352" s="11"/>
      <c r="AX352" s="11"/>
      <c r="AY352" s="11"/>
      <c r="AZ352" s="11"/>
      <c r="BA352" s="11"/>
      <c r="BB352" s="11"/>
      <c r="BC352" s="11"/>
    </row>
    <row r="353" spans="1:55" s="8" customFormat="1" ht="12.75">
      <c r="A353" s="9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11"/>
      <c r="AN353" s="11"/>
      <c r="AO353" s="11"/>
      <c r="AP353" s="11"/>
      <c r="AQ353" s="11"/>
      <c r="AR353" s="11"/>
      <c r="AS353" s="11"/>
      <c r="AT353" s="11"/>
      <c r="AU353" s="11"/>
      <c r="AV353" s="11"/>
      <c r="AW353" s="11"/>
      <c r="AX353" s="11"/>
      <c r="AY353" s="11"/>
      <c r="AZ353" s="11"/>
      <c r="BA353" s="11"/>
      <c r="BB353" s="11"/>
      <c r="BC353" s="11"/>
    </row>
    <row r="354" spans="1:55" s="8" customFormat="1" ht="12.75">
      <c r="A354" s="9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  <c r="AL354" s="11"/>
      <c r="AM354" s="11"/>
      <c r="AN354" s="11"/>
      <c r="AO354" s="11"/>
      <c r="AP354" s="11"/>
      <c r="AQ354" s="11"/>
      <c r="AR354" s="11"/>
      <c r="AS354" s="11"/>
      <c r="AT354" s="11"/>
      <c r="AU354" s="11"/>
      <c r="AV354" s="11"/>
      <c r="AW354" s="11"/>
      <c r="AX354" s="11"/>
      <c r="AY354" s="11"/>
      <c r="AZ354" s="11"/>
      <c r="BA354" s="11"/>
      <c r="BB354" s="11"/>
      <c r="BC354" s="11"/>
    </row>
    <row r="355" spans="1:55" s="8" customFormat="1" ht="12.75">
      <c r="A355" s="9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11"/>
      <c r="AN355" s="11"/>
      <c r="AO355" s="11"/>
      <c r="AP355" s="11"/>
      <c r="AQ355" s="11"/>
      <c r="AR355" s="11"/>
      <c r="AS355" s="11"/>
      <c r="AT355" s="11"/>
      <c r="AU355" s="11"/>
      <c r="AV355" s="11"/>
      <c r="AW355" s="11"/>
      <c r="AX355" s="11"/>
      <c r="AY355" s="11"/>
      <c r="AZ355" s="11"/>
      <c r="BA355" s="11"/>
      <c r="BB355" s="11"/>
      <c r="BC355" s="11"/>
    </row>
    <row r="356" spans="1:55" s="8" customFormat="1" ht="12.75">
      <c r="A356" s="9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11"/>
      <c r="AN356" s="11"/>
      <c r="AO356" s="11"/>
      <c r="AP356" s="11"/>
      <c r="AQ356" s="11"/>
      <c r="AR356" s="11"/>
      <c r="AS356" s="11"/>
      <c r="AT356" s="11"/>
      <c r="AU356" s="11"/>
      <c r="AV356" s="11"/>
      <c r="AW356" s="11"/>
      <c r="AX356" s="11"/>
      <c r="AY356" s="11"/>
      <c r="AZ356" s="11"/>
      <c r="BA356" s="11"/>
      <c r="BB356" s="11"/>
      <c r="BC356" s="11"/>
    </row>
    <row r="357" spans="1:55" s="8" customFormat="1" ht="12.75">
      <c r="A357" s="9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  <c r="AL357" s="11"/>
      <c r="AM357" s="11"/>
      <c r="AN357" s="11"/>
      <c r="AO357" s="11"/>
      <c r="AP357" s="11"/>
      <c r="AQ357" s="11"/>
      <c r="AR357" s="11"/>
      <c r="AS357" s="11"/>
      <c r="AT357" s="11"/>
      <c r="AU357" s="11"/>
      <c r="AV357" s="11"/>
      <c r="AW357" s="11"/>
      <c r="AX357" s="11"/>
      <c r="AY357" s="11"/>
      <c r="AZ357" s="11"/>
      <c r="BA357" s="11"/>
      <c r="BB357" s="11"/>
      <c r="BC357" s="11"/>
    </row>
    <row r="358" spans="1:55" s="8" customFormat="1" ht="12.75">
      <c r="A358" s="9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"/>
      <c r="AL358" s="11"/>
      <c r="AM358" s="11"/>
      <c r="AN358" s="11"/>
      <c r="AO358" s="11"/>
      <c r="AP358" s="11"/>
      <c r="AQ358" s="11"/>
      <c r="AR358" s="11"/>
      <c r="AS358" s="11"/>
      <c r="AT358" s="11"/>
      <c r="AU358" s="11"/>
      <c r="AV358" s="11"/>
      <c r="AW358" s="11"/>
      <c r="AX358" s="11"/>
      <c r="AY358" s="11"/>
      <c r="AZ358" s="11"/>
      <c r="BA358" s="11"/>
      <c r="BB358" s="11"/>
      <c r="BC358" s="11"/>
    </row>
    <row r="359" spans="1:55" s="8" customFormat="1" ht="12.75">
      <c r="A359" s="9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"/>
      <c r="AL359" s="11"/>
      <c r="AM359" s="11"/>
      <c r="AN359" s="11"/>
      <c r="AO359" s="11"/>
      <c r="AP359" s="11"/>
      <c r="AQ359" s="11"/>
      <c r="AR359" s="11"/>
      <c r="AS359" s="11"/>
      <c r="AT359" s="11"/>
      <c r="AU359" s="11"/>
      <c r="AV359" s="11"/>
      <c r="AW359" s="11"/>
      <c r="AX359" s="11"/>
      <c r="AY359" s="11"/>
      <c r="AZ359" s="11"/>
      <c r="BA359" s="11"/>
      <c r="BB359" s="11"/>
      <c r="BC359" s="11"/>
    </row>
    <row r="360" spans="1:55" s="8" customFormat="1" ht="12.75">
      <c r="A360" s="9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"/>
      <c r="AL360" s="11"/>
      <c r="AM360" s="11"/>
      <c r="AN360" s="11"/>
      <c r="AO360" s="11"/>
      <c r="AP360" s="11"/>
      <c r="AQ360" s="11"/>
      <c r="AR360" s="11"/>
      <c r="AS360" s="11"/>
      <c r="AT360" s="11"/>
      <c r="AU360" s="11"/>
      <c r="AV360" s="11"/>
      <c r="AW360" s="11"/>
      <c r="AX360" s="11"/>
      <c r="AY360" s="11"/>
      <c r="AZ360" s="11"/>
      <c r="BA360" s="11"/>
      <c r="BB360" s="11"/>
      <c r="BC360" s="11"/>
    </row>
    <row r="361" spans="1:55" s="8" customFormat="1" ht="12.75">
      <c r="A361" s="9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  <c r="AL361" s="11"/>
      <c r="AM361" s="11"/>
      <c r="AN361" s="11"/>
      <c r="AO361" s="11"/>
      <c r="AP361" s="11"/>
      <c r="AQ361" s="11"/>
      <c r="AR361" s="11"/>
      <c r="AS361" s="11"/>
      <c r="AT361" s="11"/>
      <c r="AU361" s="11"/>
      <c r="AV361" s="11"/>
      <c r="AW361" s="11"/>
      <c r="AX361" s="11"/>
      <c r="AY361" s="11"/>
      <c r="AZ361" s="11"/>
      <c r="BA361" s="11"/>
      <c r="BB361" s="11"/>
      <c r="BC361" s="11"/>
    </row>
    <row r="362" spans="1:55" s="8" customFormat="1" ht="12.75">
      <c r="A362" s="9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"/>
      <c r="AL362" s="11"/>
      <c r="AM362" s="11"/>
      <c r="AN362" s="11"/>
      <c r="AO362" s="11"/>
      <c r="AP362" s="11"/>
      <c r="AQ362" s="11"/>
      <c r="AR362" s="11"/>
      <c r="AS362" s="11"/>
      <c r="AT362" s="11"/>
      <c r="AU362" s="11"/>
      <c r="AV362" s="11"/>
      <c r="AW362" s="11"/>
      <c r="AX362" s="11"/>
      <c r="AY362" s="11"/>
      <c r="AZ362" s="11"/>
      <c r="BA362" s="11"/>
      <c r="BB362" s="11"/>
      <c r="BC362" s="11"/>
    </row>
    <row r="363" spans="1:55" s="8" customFormat="1" ht="12.75">
      <c r="A363" s="9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"/>
      <c r="AL363" s="11"/>
      <c r="AM363" s="11"/>
      <c r="AN363" s="11"/>
      <c r="AO363" s="11"/>
      <c r="AP363" s="11"/>
      <c r="AQ363" s="11"/>
      <c r="AR363" s="11"/>
      <c r="AS363" s="11"/>
      <c r="AT363" s="11"/>
      <c r="AU363" s="11"/>
      <c r="AV363" s="11"/>
      <c r="AW363" s="11"/>
      <c r="AX363" s="11"/>
      <c r="AY363" s="11"/>
      <c r="AZ363" s="11"/>
      <c r="BA363" s="11"/>
      <c r="BB363" s="11"/>
      <c r="BC363" s="11"/>
    </row>
    <row r="364" spans="1:55" s="8" customFormat="1" ht="12.75">
      <c r="A364" s="9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  <c r="AM364" s="11"/>
      <c r="AN364" s="11"/>
      <c r="AO364" s="11"/>
      <c r="AP364" s="11"/>
      <c r="AQ364" s="11"/>
      <c r="AR364" s="11"/>
      <c r="AS364" s="11"/>
      <c r="AT364" s="11"/>
      <c r="AU364" s="11"/>
      <c r="AV364" s="11"/>
      <c r="AW364" s="11"/>
      <c r="AX364" s="11"/>
      <c r="AY364" s="11"/>
      <c r="AZ364" s="11"/>
      <c r="BA364" s="11"/>
      <c r="BB364" s="11"/>
      <c r="BC364" s="11"/>
    </row>
    <row r="365" spans="1:55" s="8" customFormat="1" ht="12.75">
      <c r="A365" s="9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  <c r="AJ365" s="11"/>
      <c r="AK365" s="11"/>
      <c r="AL365" s="11"/>
      <c r="AM365" s="11"/>
      <c r="AN365" s="11"/>
      <c r="AO365" s="11"/>
      <c r="AP365" s="11"/>
      <c r="AQ365" s="11"/>
      <c r="AR365" s="11"/>
      <c r="AS365" s="11"/>
      <c r="AT365" s="11"/>
      <c r="AU365" s="11"/>
      <c r="AV365" s="11"/>
      <c r="AW365" s="11"/>
      <c r="AX365" s="11"/>
      <c r="AY365" s="11"/>
      <c r="AZ365" s="11"/>
      <c r="BA365" s="11"/>
      <c r="BB365" s="11"/>
      <c r="BC365" s="11"/>
    </row>
    <row r="366" spans="1:55" s="8" customFormat="1" ht="12.75">
      <c r="A366" s="9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  <c r="AI366" s="11"/>
      <c r="AJ366" s="11"/>
      <c r="AK366" s="11"/>
      <c r="AL366" s="11"/>
      <c r="AM366" s="11"/>
      <c r="AN366" s="11"/>
      <c r="AO366" s="11"/>
      <c r="AP366" s="11"/>
      <c r="AQ366" s="11"/>
      <c r="AR366" s="11"/>
      <c r="AS366" s="11"/>
      <c r="AT366" s="11"/>
      <c r="AU366" s="11"/>
      <c r="AV366" s="11"/>
      <c r="AW366" s="11"/>
      <c r="AX366" s="11"/>
      <c r="AY366" s="11"/>
      <c r="AZ366" s="11"/>
      <c r="BA366" s="11"/>
      <c r="BB366" s="11"/>
      <c r="BC366" s="11"/>
    </row>
    <row r="367" spans="1:55" s="8" customFormat="1" ht="12.75">
      <c r="A367" s="9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"/>
      <c r="AL367" s="11"/>
      <c r="AM367" s="11"/>
      <c r="AN367" s="11"/>
      <c r="AO367" s="11"/>
      <c r="AP367" s="11"/>
      <c r="AQ367" s="11"/>
      <c r="AR367" s="11"/>
      <c r="AS367" s="11"/>
      <c r="AT367" s="11"/>
      <c r="AU367" s="11"/>
      <c r="AV367" s="11"/>
      <c r="AW367" s="11"/>
      <c r="AX367" s="11"/>
      <c r="AY367" s="11"/>
      <c r="AZ367" s="11"/>
      <c r="BA367" s="11"/>
      <c r="BB367" s="11"/>
      <c r="BC367" s="11"/>
    </row>
    <row r="368" spans="1:55" s="8" customFormat="1" ht="12.75">
      <c r="A368" s="9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"/>
      <c r="AL368" s="11"/>
      <c r="AM368" s="11"/>
      <c r="AN368" s="11"/>
      <c r="AO368" s="11"/>
      <c r="AP368" s="11"/>
      <c r="AQ368" s="11"/>
      <c r="AR368" s="11"/>
      <c r="AS368" s="11"/>
      <c r="AT368" s="11"/>
      <c r="AU368" s="11"/>
      <c r="AV368" s="11"/>
      <c r="AW368" s="11"/>
      <c r="AX368" s="11"/>
      <c r="AY368" s="11"/>
      <c r="AZ368" s="11"/>
      <c r="BA368" s="11"/>
      <c r="BB368" s="11"/>
      <c r="BC368" s="11"/>
    </row>
    <row r="369" spans="1:55" s="8" customFormat="1" ht="12.75">
      <c r="A369" s="9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"/>
      <c r="AL369" s="11"/>
      <c r="AM369" s="11"/>
      <c r="AN369" s="11"/>
      <c r="AO369" s="11"/>
      <c r="AP369" s="11"/>
      <c r="AQ369" s="11"/>
      <c r="AR369" s="11"/>
      <c r="AS369" s="11"/>
      <c r="AT369" s="11"/>
      <c r="AU369" s="11"/>
      <c r="AV369" s="11"/>
      <c r="AW369" s="11"/>
      <c r="AX369" s="11"/>
      <c r="AY369" s="11"/>
      <c r="AZ369" s="11"/>
      <c r="BA369" s="11"/>
      <c r="BB369" s="11"/>
      <c r="BC369" s="11"/>
    </row>
    <row r="370" spans="1:55" s="8" customFormat="1" ht="12.75">
      <c r="A370" s="9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"/>
      <c r="AL370" s="11"/>
      <c r="AM370" s="11"/>
      <c r="AN370" s="11"/>
      <c r="AO370" s="11"/>
      <c r="AP370" s="11"/>
      <c r="AQ370" s="11"/>
      <c r="AR370" s="11"/>
      <c r="AS370" s="11"/>
      <c r="AT370" s="11"/>
      <c r="AU370" s="11"/>
      <c r="AV370" s="11"/>
      <c r="AW370" s="11"/>
      <c r="AX370" s="11"/>
      <c r="AY370" s="11"/>
      <c r="AZ370" s="11"/>
      <c r="BA370" s="11"/>
      <c r="BB370" s="11"/>
      <c r="BC370" s="11"/>
    </row>
    <row r="371" spans="1:55" s="8" customFormat="1" ht="12.75">
      <c r="A371" s="9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"/>
      <c r="AL371" s="11"/>
      <c r="AM371" s="11"/>
      <c r="AN371" s="11"/>
      <c r="AO371" s="11"/>
      <c r="AP371" s="11"/>
      <c r="AQ371" s="11"/>
      <c r="AR371" s="11"/>
      <c r="AS371" s="11"/>
      <c r="AT371" s="11"/>
      <c r="AU371" s="11"/>
      <c r="AV371" s="11"/>
      <c r="AW371" s="11"/>
      <c r="AX371" s="11"/>
      <c r="AY371" s="11"/>
      <c r="AZ371" s="11"/>
      <c r="BA371" s="11"/>
      <c r="BB371" s="11"/>
      <c r="BC371" s="11"/>
    </row>
    <row r="372" spans="1:55" s="8" customFormat="1" ht="12.75">
      <c r="A372" s="9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"/>
      <c r="AL372" s="11"/>
      <c r="AM372" s="11"/>
      <c r="AN372" s="11"/>
      <c r="AO372" s="11"/>
      <c r="AP372" s="11"/>
      <c r="AQ372" s="11"/>
      <c r="AR372" s="11"/>
      <c r="AS372" s="11"/>
      <c r="AT372" s="11"/>
      <c r="AU372" s="11"/>
      <c r="AV372" s="11"/>
      <c r="AW372" s="11"/>
      <c r="AX372" s="11"/>
      <c r="AY372" s="11"/>
      <c r="AZ372" s="11"/>
      <c r="BA372" s="11"/>
      <c r="BB372" s="11"/>
      <c r="BC372" s="11"/>
    </row>
    <row r="373" spans="1:55" s="8" customFormat="1" ht="12.75">
      <c r="A373" s="9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  <c r="AI373" s="11"/>
      <c r="AJ373" s="11"/>
      <c r="AK373" s="11"/>
      <c r="AL373" s="11"/>
      <c r="AM373" s="11"/>
      <c r="AN373" s="11"/>
      <c r="AO373" s="11"/>
      <c r="AP373" s="11"/>
      <c r="AQ373" s="11"/>
      <c r="AR373" s="11"/>
      <c r="AS373" s="11"/>
      <c r="AT373" s="11"/>
      <c r="AU373" s="11"/>
      <c r="AV373" s="11"/>
      <c r="AW373" s="11"/>
      <c r="AX373" s="11"/>
      <c r="AY373" s="11"/>
      <c r="AZ373" s="11"/>
      <c r="BA373" s="11"/>
      <c r="BB373" s="11"/>
      <c r="BC373" s="11"/>
    </row>
    <row r="374" spans="1:55" s="8" customFormat="1" ht="12.75">
      <c r="A374" s="9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  <c r="AI374" s="11"/>
      <c r="AJ374" s="11"/>
      <c r="AK374" s="11"/>
      <c r="AL374" s="11"/>
      <c r="AM374" s="11"/>
      <c r="AN374" s="11"/>
      <c r="AO374" s="11"/>
      <c r="AP374" s="11"/>
      <c r="AQ374" s="11"/>
      <c r="AR374" s="11"/>
      <c r="AS374" s="11"/>
      <c r="AT374" s="11"/>
      <c r="AU374" s="11"/>
      <c r="AV374" s="11"/>
      <c r="AW374" s="11"/>
      <c r="AX374" s="11"/>
      <c r="AY374" s="11"/>
      <c r="AZ374" s="11"/>
      <c r="BA374" s="11"/>
      <c r="BB374" s="11"/>
      <c r="BC374" s="11"/>
    </row>
    <row r="375" spans="1:55" s="8" customFormat="1" ht="12.75">
      <c r="A375" s="9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  <c r="AI375" s="11"/>
      <c r="AJ375" s="11"/>
      <c r="AK375" s="11"/>
      <c r="AL375" s="11"/>
      <c r="AM375" s="11"/>
      <c r="AN375" s="11"/>
      <c r="AO375" s="11"/>
      <c r="AP375" s="11"/>
      <c r="AQ375" s="11"/>
      <c r="AR375" s="11"/>
      <c r="AS375" s="11"/>
      <c r="AT375" s="11"/>
      <c r="AU375" s="11"/>
      <c r="AV375" s="11"/>
      <c r="AW375" s="11"/>
      <c r="AX375" s="11"/>
      <c r="AY375" s="11"/>
      <c r="AZ375" s="11"/>
      <c r="BA375" s="11"/>
      <c r="BB375" s="11"/>
      <c r="BC375" s="11"/>
    </row>
    <row r="376" spans="1:55" s="8" customFormat="1" ht="12.75">
      <c r="A376" s="9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"/>
      <c r="AL376" s="11"/>
      <c r="AM376" s="11"/>
      <c r="AN376" s="11"/>
      <c r="AO376" s="11"/>
      <c r="AP376" s="11"/>
      <c r="AQ376" s="11"/>
      <c r="AR376" s="11"/>
      <c r="AS376" s="11"/>
      <c r="AT376" s="11"/>
      <c r="AU376" s="11"/>
      <c r="AV376" s="11"/>
      <c r="AW376" s="11"/>
      <c r="AX376" s="11"/>
      <c r="AY376" s="11"/>
      <c r="AZ376" s="11"/>
      <c r="BA376" s="11"/>
      <c r="BB376" s="11"/>
      <c r="BC376" s="11"/>
    </row>
    <row r="377" spans="1:55" s="8" customFormat="1" ht="12.75">
      <c r="A377" s="9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  <c r="AJ377" s="11"/>
      <c r="AK377" s="11"/>
      <c r="AL377" s="11"/>
      <c r="AM377" s="11"/>
      <c r="AN377" s="11"/>
      <c r="AO377" s="11"/>
      <c r="AP377" s="11"/>
      <c r="AQ377" s="11"/>
      <c r="AR377" s="11"/>
      <c r="AS377" s="11"/>
      <c r="AT377" s="11"/>
      <c r="AU377" s="11"/>
      <c r="AV377" s="11"/>
      <c r="AW377" s="11"/>
      <c r="AX377" s="11"/>
      <c r="AY377" s="11"/>
      <c r="AZ377" s="11"/>
      <c r="BA377" s="11"/>
      <c r="BB377" s="11"/>
      <c r="BC377" s="11"/>
    </row>
    <row r="378" spans="1:55" s="8" customFormat="1" ht="12.75">
      <c r="A378" s="9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  <c r="AI378" s="11"/>
      <c r="AJ378" s="11"/>
      <c r="AK378" s="11"/>
      <c r="AL378" s="11"/>
      <c r="AM378" s="11"/>
      <c r="AN378" s="11"/>
      <c r="AO378" s="11"/>
      <c r="AP378" s="11"/>
      <c r="AQ378" s="11"/>
      <c r="AR378" s="11"/>
      <c r="AS378" s="11"/>
      <c r="AT378" s="11"/>
      <c r="AU378" s="11"/>
      <c r="AV378" s="11"/>
      <c r="AW378" s="11"/>
      <c r="AX378" s="11"/>
      <c r="AY378" s="11"/>
      <c r="AZ378" s="11"/>
      <c r="BA378" s="11"/>
      <c r="BB378" s="11"/>
      <c r="BC378" s="11"/>
    </row>
    <row r="379" spans="1:55" s="8" customFormat="1" ht="12.75">
      <c r="A379" s="9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  <c r="AI379" s="11"/>
      <c r="AJ379" s="11"/>
      <c r="AK379" s="11"/>
      <c r="AL379" s="11"/>
      <c r="AM379" s="11"/>
      <c r="AN379" s="11"/>
      <c r="AO379" s="11"/>
      <c r="AP379" s="11"/>
      <c r="AQ379" s="11"/>
      <c r="AR379" s="11"/>
      <c r="AS379" s="11"/>
      <c r="AT379" s="11"/>
      <c r="AU379" s="11"/>
      <c r="AV379" s="11"/>
      <c r="AW379" s="11"/>
      <c r="AX379" s="11"/>
      <c r="AY379" s="11"/>
      <c r="AZ379" s="11"/>
      <c r="BA379" s="11"/>
      <c r="BB379" s="11"/>
      <c r="BC379" s="11"/>
    </row>
    <row r="380" spans="1:55" s="8" customFormat="1" ht="12.75">
      <c r="A380" s="9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"/>
      <c r="AL380" s="11"/>
      <c r="AM380" s="11"/>
      <c r="AN380" s="11"/>
      <c r="AO380" s="11"/>
      <c r="AP380" s="11"/>
      <c r="AQ380" s="11"/>
      <c r="AR380" s="11"/>
      <c r="AS380" s="11"/>
      <c r="AT380" s="11"/>
      <c r="AU380" s="11"/>
      <c r="AV380" s="11"/>
      <c r="AW380" s="11"/>
      <c r="AX380" s="11"/>
      <c r="AY380" s="11"/>
      <c r="AZ380" s="11"/>
      <c r="BA380" s="11"/>
      <c r="BB380" s="11"/>
      <c r="BC380" s="11"/>
    </row>
    <row r="381" spans="1:55" s="8" customFormat="1" ht="12.75">
      <c r="A381" s="9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  <c r="AI381" s="11"/>
      <c r="AJ381" s="11"/>
      <c r="AK381" s="11"/>
      <c r="AL381" s="11"/>
      <c r="AM381" s="11"/>
      <c r="AN381" s="11"/>
      <c r="AO381" s="11"/>
      <c r="AP381" s="11"/>
      <c r="AQ381" s="11"/>
      <c r="AR381" s="11"/>
      <c r="AS381" s="11"/>
      <c r="AT381" s="11"/>
      <c r="AU381" s="11"/>
      <c r="AV381" s="11"/>
      <c r="AW381" s="11"/>
      <c r="AX381" s="11"/>
      <c r="AY381" s="11"/>
      <c r="AZ381" s="11"/>
      <c r="BA381" s="11"/>
      <c r="BB381" s="11"/>
      <c r="BC381" s="11"/>
    </row>
    <row r="382" spans="1:55" s="8" customFormat="1" ht="12.75">
      <c r="A382" s="9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  <c r="AI382" s="11"/>
      <c r="AJ382" s="11"/>
      <c r="AK382" s="11"/>
      <c r="AL382" s="11"/>
      <c r="AM382" s="11"/>
      <c r="AN382" s="11"/>
      <c r="AO382" s="11"/>
      <c r="AP382" s="11"/>
      <c r="AQ382" s="11"/>
      <c r="AR382" s="11"/>
      <c r="AS382" s="11"/>
      <c r="AT382" s="11"/>
      <c r="AU382" s="11"/>
      <c r="AV382" s="11"/>
      <c r="AW382" s="11"/>
      <c r="AX382" s="11"/>
      <c r="AY382" s="11"/>
      <c r="AZ382" s="11"/>
      <c r="BA382" s="11"/>
      <c r="BB382" s="11"/>
      <c r="BC382" s="11"/>
    </row>
    <row r="383" spans="1:55" s="8" customFormat="1" ht="12.75">
      <c r="A383" s="9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  <c r="AI383" s="11"/>
      <c r="AJ383" s="11"/>
      <c r="AK383" s="11"/>
      <c r="AL383" s="11"/>
      <c r="AM383" s="11"/>
      <c r="AN383" s="11"/>
      <c r="AO383" s="11"/>
      <c r="AP383" s="11"/>
      <c r="AQ383" s="11"/>
      <c r="AR383" s="11"/>
      <c r="AS383" s="11"/>
      <c r="AT383" s="11"/>
      <c r="AU383" s="11"/>
      <c r="AV383" s="11"/>
      <c r="AW383" s="11"/>
      <c r="AX383" s="11"/>
      <c r="AY383" s="11"/>
      <c r="AZ383" s="11"/>
      <c r="BA383" s="11"/>
      <c r="BB383" s="11"/>
      <c r="BC383" s="11"/>
    </row>
    <row r="384" spans="1:55" s="8" customFormat="1" ht="12.75">
      <c r="A384" s="9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  <c r="AI384" s="11"/>
      <c r="AJ384" s="11"/>
      <c r="AK384" s="11"/>
      <c r="AL384" s="11"/>
      <c r="AM384" s="11"/>
      <c r="AN384" s="11"/>
      <c r="AO384" s="11"/>
      <c r="AP384" s="11"/>
      <c r="AQ384" s="11"/>
      <c r="AR384" s="11"/>
      <c r="AS384" s="11"/>
      <c r="AT384" s="11"/>
      <c r="AU384" s="11"/>
      <c r="AV384" s="11"/>
      <c r="AW384" s="11"/>
      <c r="AX384" s="11"/>
      <c r="AY384" s="11"/>
      <c r="AZ384" s="11"/>
      <c r="BA384" s="11"/>
      <c r="BB384" s="11"/>
      <c r="BC384" s="11"/>
    </row>
    <row r="385" spans="1:55" s="8" customFormat="1" ht="12.75">
      <c r="A385" s="9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  <c r="AI385" s="11"/>
      <c r="AJ385" s="11"/>
      <c r="AK385" s="11"/>
      <c r="AL385" s="11"/>
      <c r="AM385" s="11"/>
      <c r="AN385" s="11"/>
      <c r="AO385" s="11"/>
      <c r="AP385" s="11"/>
      <c r="AQ385" s="11"/>
      <c r="AR385" s="11"/>
      <c r="AS385" s="11"/>
      <c r="AT385" s="11"/>
      <c r="AU385" s="11"/>
      <c r="AV385" s="11"/>
      <c r="AW385" s="11"/>
      <c r="AX385" s="11"/>
      <c r="AY385" s="11"/>
      <c r="AZ385" s="11"/>
      <c r="BA385" s="11"/>
      <c r="BB385" s="11"/>
      <c r="BC385" s="11"/>
    </row>
    <row r="386" spans="1:55" s="8" customFormat="1" ht="12.75">
      <c r="A386" s="9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  <c r="AI386" s="11"/>
      <c r="AJ386" s="11"/>
      <c r="AK386" s="11"/>
      <c r="AL386" s="11"/>
      <c r="AM386" s="11"/>
      <c r="AN386" s="11"/>
      <c r="AO386" s="11"/>
      <c r="AP386" s="11"/>
      <c r="AQ386" s="11"/>
      <c r="AR386" s="11"/>
      <c r="AS386" s="11"/>
      <c r="AT386" s="11"/>
      <c r="AU386" s="11"/>
      <c r="AV386" s="11"/>
      <c r="AW386" s="11"/>
      <c r="AX386" s="11"/>
      <c r="AY386" s="11"/>
      <c r="AZ386" s="11"/>
      <c r="BA386" s="11"/>
      <c r="BB386" s="11"/>
      <c r="BC386" s="11"/>
    </row>
    <row r="387" spans="1:55" s="8" customFormat="1" ht="12.75">
      <c r="A387" s="9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"/>
      <c r="AL387" s="11"/>
      <c r="AM387" s="11"/>
      <c r="AN387" s="11"/>
      <c r="AO387" s="11"/>
      <c r="AP387" s="11"/>
      <c r="AQ387" s="11"/>
      <c r="AR387" s="11"/>
      <c r="AS387" s="11"/>
      <c r="AT387" s="11"/>
      <c r="AU387" s="11"/>
      <c r="AV387" s="11"/>
      <c r="AW387" s="11"/>
      <c r="AX387" s="11"/>
      <c r="AY387" s="11"/>
      <c r="AZ387" s="11"/>
      <c r="BA387" s="11"/>
      <c r="BB387" s="11"/>
      <c r="BC387" s="11"/>
    </row>
    <row r="388" spans="1:55" s="8" customFormat="1" ht="12.75">
      <c r="A388" s="9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"/>
      <c r="AL388" s="11"/>
      <c r="AM388" s="11"/>
      <c r="AN388" s="11"/>
      <c r="AO388" s="11"/>
      <c r="AP388" s="11"/>
      <c r="AQ388" s="11"/>
      <c r="AR388" s="11"/>
      <c r="AS388" s="11"/>
      <c r="AT388" s="11"/>
      <c r="AU388" s="11"/>
      <c r="AV388" s="11"/>
      <c r="AW388" s="11"/>
      <c r="AX388" s="11"/>
      <c r="AY388" s="11"/>
      <c r="AZ388" s="11"/>
      <c r="BA388" s="11"/>
      <c r="BB388" s="11"/>
      <c r="BC388" s="11"/>
    </row>
    <row r="389" spans="1:55" s="8" customFormat="1" ht="12.75">
      <c r="A389" s="9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"/>
      <c r="AL389" s="11"/>
      <c r="AM389" s="11"/>
      <c r="AN389" s="11"/>
      <c r="AO389" s="11"/>
      <c r="AP389" s="11"/>
      <c r="AQ389" s="11"/>
      <c r="AR389" s="11"/>
      <c r="AS389" s="11"/>
      <c r="AT389" s="11"/>
      <c r="AU389" s="11"/>
      <c r="AV389" s="11"/>
      <c r="AW389" s="11"/>
      <c r="AX389" s="11"/>
      <c r="AY389" s="11"/>
      <c r="AZ389" s="11"/>
      <c r="BA389" s="11"/>
      <c r="BB389" s="11"/>
      <c r="BC389" s="11"/>
    </row>
    <row r="390" spans="1:55" s="8" customFormat="1" ht="12.75">
      <c r="A390" s="9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  <c r="AI390" s="11"/>
      <c r="AJ390" s="11"/>
      <c r="AK390" s="11"/>
      <c r="AL390" s="11"/>
      <c r="AM390" s="11"/>
      <c r="AN390" s="11"/>
      <c r="AO390" s="11"/>
      <c r="AP390" s="11"/>
      <c r="AQ390" s="11"/>
      <c r="AR390" s="11"/>
      <c r="AS390" s="11"/>
      <c r="AT390" s="11"/>
      <c r="AU390" s="11"/>
      <c r="AV390" s="11"/>
      <c r="AW390" s="11"/>
      <c r="AX390" s="11"/>
      <c r="AY390" s="11"/>
      <c r="AZ390" s="11"/>
      <c r="BA390" s="11"/>
      <c r="BB390" s="11"/>
      <c r="BC390" s="11"/>
    </row>
    <row r="391" spans="1:55" s="8" customFormat="1" ht="12.75">
      <c r="A391" s="9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  <c r="AI391" s="11"/>
      <c r="AJ391" s="11"/>
      <c r="AK391" s="11"/>
      <c r="AL391" s="11"/>
      <c r="AM391" s="11"/>
      <c r="AN391" s="11"/>
      <c r="AO391" s="11"/>
      <c r="AP391" s="11"/>
      <c r="AQ391" s="11"/>
      <c r="AR391" s="11"/>
      <c r="AS391" s="11"/>
      <c r="AT391" s="11"/>
      <c r="AU391" s="11"/>
      <c r="AV391" s="11"/>
      <c r="AW391" s="11"/>
      <c r="AX391" s="11"/>
      <c r="AY391" s="11"/>
      <c r="AZ391" s="11"/>
      <c r="BA391" s="11"/>
      <c r="BB391" s="11"/>
      <c r="BC391" s="11"/>
    </row>
    <row r="392" spans="1:55" s="8" customFormat="1" ht="12.75">
      <c r="A392" s="9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"/>
      <c r="AL392" s="11"/>
      <c r="AM392" s="11"/>
      <c r="AN392" s="11"/>
      <c r="AO392" s="11"/>
      <c r="AP392" s="11"/>
      <c r="AQ392" s="11"/>
      <c r="AR392" s="11"/>
      <c r="AS392" s="11"/>
      <c r="AT392" s="11"/>
      <c r="AU392" s="11"/>
      <c r="AV392" s="11"/>
      <c r="AW392" s="11"/>
      <c r="AX392" s="11"/>
      <c r="AY392" s="11"/>
      <c r="AZ392" s="11"/>
      <c r="BA392" s="11"/>
      <c r="BB392" s="11"/>
      <c r="BC392" s="11"/>
    </row>
    <row r="393" spans="1:55" s="8" customFormat="1" ht="12.75">
      <c r="A393" s="9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  <c r="AI393" s="11"/>
      <c r="AJ393" s="11"/>
      <c r="AK393" s="11"/>
      <c r="AL393" s="11"/>
      <c r="AM393" s="11"/>
      <c r="AN393" s="11"/>
      <c r="AO393" s="11"/>
      <c r="AP393" s="11"/>
      <c r="AQ393" s="11"/>
      <c r="AR393" s="11"/>
      <c r="AS393" s="11"/>
      <c r="AT393" s="11"/>
      <c r="AU393" s="11"/>
      <c r="AV393" s="11"/>
      <c r="AW393" s="11"/>
      <c r="AX393" s="11"/>
      <c r="AY393" s="11"/>
      <c r="AZ393" s="11"/>
      <c r="BA393" s="11"/>
      <c r="BB393" s="11"/>
      <c r="BC393" s="11"/>
    </row>
    <row r="394" spans="1:55" s="8" customFormat="1" ht="12.75">
      <c r="A394" s="9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  <c r="AI394" s="11"/>
      <c r="AJ394" s="11"/>
      <c r="AK394" s="11"/>
      <c r="AL394" s="11"/>
      <c r="AM394" s="11"/>
      <c r="AN394" s="11"/>
      <c r="AO394" s="11"/>
      <c r="AP394" s="11"/>
      <c r="AQ394" s="11"/>
      <c r="AR394" s="11"/>
      <c r="AS394" s="11"/>
      <c r="AT394" s="11"/>
      <c r="AU394" s="11"/>
      <c r="AV394" s="11"/>
      <c r="AW394" s="11"/>
      <c r="AX394" s="11"/>
      <c r="AY394" s="11"/>
      <c r="AZ394" s="11"/>
      <c r="BA394" s="11"/>
      <c r="BB394" s="11"/>
      <c r="BC394" s="11"/>
    </row>
    <row r="395" spans="1:55" s="8" customFormat="1" ht="12.75">
      <c r="A395" s="9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  <c r="AI395" s="11"/>
      <c r="AJ395" s="11"/>
      <c r="AK395" s="11"/>
      <c r="AL395" s="11"/>
      <c r="AM395" s="11"/>
      <c r="AN395" s="11"/>
      <c r="AO395" s="11"/>
      <c r="AP395" s="11"/>
      <c r="AQ395" s="11"/>
      <c r="AR395" s="11"/>
      <c r="AS395" s="11"/>
      <c r="AT395" s="11"/>
      <c r="AU395" s="11"/>
      <c r="AV395" s="11"/>
      <c r="AW395" s="11"/>
      <c r="AX395" s="11"/>
      <c r="AY395" s="11"/>
      <c r="AZ395" s="11"/>
      <c r="BA395" s="11"/>
      <c r="BB395" s="11"/>
      <c r="BC395" s="11"/>
    </row>
    <row r="396" spans="1:55" s="8" customFormat="1" ht="12.75">
      <c r="A396" s="9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  <c r="AI396" s="11"/>
      <c r="AJ396" s="11"/>
      <c r="AK396" s="11"/>
      <c r="AL396" s="11"/>
      <c r="AM396" s="11"/>
      <c r="AN396" s="11"/>
      <c r="AO396" s="11"/>
      <c r="AP396" s="11"/>
      <c r="AQ396" s="11"/>
      <c r="AR396" s="11"/>
      <c r="AS396" s="11"/>
      <c r="AT396" s="11"/>
      <c r="AU396" s="11"/>
      <c r="AV396" s="11"/>
      <c r="AW396" s="11"/>
      <c r="AX396" s="11"/>
      <c r="AY396" s="11"/>
      <c r="AZ396" s="11"/>
      <c r="BA396" s="11"/>
      <c r="BB396" s="11"/>
      <c r="BC396" s="11"/>
    </row>
    <row r="397" spans="1:55" s="8" customFormat="1" ht="12.75">
      <c r="A397" s="9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11"/>
      <c r="AI397" s="11"/>
      <c r="AJ397" s="11"/>
      <c r="AK397" s="11"/>
      <c r="AL397" s="11"/>
      <c r="AM397" s="11"/>
      <c r="AN397" s="11"/>
      <c r="AO397" s="11"/>
      <c r="AP397" s="11"/>
      <c r="AQ397" s="11"/>
      <c r="AR397" s="11"/>
      <c r="AS397" s="11"/>
      <c r="AT397" s="11"/>
      <c r="AU397" s="11"/>
      <c r="AV397" s="11"/>
      <c r="AW397" s="11"/>
      <c r="AX397" s="11"/>
      <c r="AY397" s="11"/>
      <c r="AZ397" s="11"/>
      <c r="BA397" s="11"/>
      <c r="BB397" s="11"/>
      <c r="BC397" s="11"/>
    </row>
    <row r="398" spans="1:55" s="8" customFormat="1" ht="12.75">
      <c r="A398" s="9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  <c r="AH398" s="11"/>
      <c r="AI398" s="11"/>
      <c r="AJ398" s="11"/>
      <c r="AK398" s="11"/>
      <c r="AL398" s="11"/>
      <c r="AM398" s="11"/>
      <c r="AN398" s="11"/>
      <c r="AO398" s="11"/>
      <c r="AP398" s="11"/>
      <c r="AQ398" s="11"/>
      <c r="AR398" s="11"/>
      <c r="AS398" s="11"/>
      <c r="AT398" s="11"/>
      <c r="AU398" s="11"/>
      <c r="AV398" s="11"/>
      <c r="AW398" s="11"/>
      <c r="AX398" s="11"/>
      <c r="AY398" s="11"/>
      <c r="AZ398" s="11"/>
      <c r="BA398" s="11"/>
      <c r="BB398" s="11"/>
      <c r="BC398" s="11"/>
    </row>
    <row r="399" spans="1:55" s="8" customFormat="1" ht="12.75">
      <c r="A399" s="9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11"/>
      <c r="AI399" s="11"/>
      <c r="AJ399" s="11"/>
      <c r="AK399" s="11"/>
      <c r="AL399" s="11"/>
      <c r="AM399" s="11"/>
      <c r="AN399" s="11"/>
      <c r="AO399" s="11"/>
      <c r="AP399" s="11"/>
      <c r="AQ399" s="11"/>
      <c r="AR399" s="11"/>
      <c r="AS399" s="11"/>
      <c r="AT399" s="11"/>
      <c r="AU399" s="11"/>
      <c r="AV399" s="11"/>
      <c r="AW399" s="11"/>
      <c r="AX399" s="11"/>
      <c r="AY399" s="11"/>
      <c r="AZ399" s="11"/>
      <c r="BA399" s="11"/>
      <c r="BB399" s="11"/>
      <c r="BC399" s="11"/>
    </row>
    <row r="400" spans="1:55" s="8" customFormat="1" ht="12.75">
      <c r="A400" s="9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  <c r="AH400" s="11"/>
      <c r="AI400" s="11"/>
      <c r="AJ400" s="11"/>
      <c r="AK400" s="11"/>
      <c r="AL400" s="11"/>
      <c r="AM400" s="11"/>
      <c r="AN400" s="11"/>
      <c r="AO400" s="11"/>
      <c r="AP400" s="11"/>
      <c r="AQ400" s="11"/>
      <c r="AR400" s="11"/>
      <c r="AS400" s="11"/>
      <c r="AT400" s="11"/>
      <c r="AU400" s="11"/>
      <c r="AV400" s="11"/>
      <c r="AW400" s="11"/>
      <c r="AX400" s="11"/>
      <c r="AY400" s="11"/>
      <c r="AZ400" s="11"/>
      <c r="BA400" s="11"/>
      <c r="BB400" s="11"/>
      <c r="BC400" s="11"/>
    </row>
    <row r="401" spans="1:55" s="8" customFormat="1" ht="12.75">
      <c r="A401" s="9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  <c r="AH401" s="11"/>
      <c r="AI401" s="11"/>
      <c r="AJ401" s="11"/>
      <c r="AK401" s="11"/>
      <c r="AL401" s="11"/>
      <c r="AM401" s="11"/>
      <c r="AN401" s="11"/>
      <c r="AO401" s="11"/>
      <c r="AP401" s="11"/>
      <c r="AQ401" s="11"/>
      <c r="AR401" s="11"/>
      <c r="AS401" s="11"/>
      <c r="AT401" s="11"/>
      <c r="AU401" s="11"/>
      <c r="AV401" s="11"/>
      <c r="AW401" s="11"/>
      <c r="AX401" s="11"/>
      <c r="AY401" s="11"/>
      <c r="AZ401" s="11"/>
      <c r="BA401" s="11"/>
      <c r="BB401" s="11"/>
      <c r="BC401" s="11"/>
    </row>
    <row r="402" spans="1:55" s="8" customFormat="1" ht="12.75">
      <c r="A402" s="9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11"/>
      <c r="AI402" s="11"/>
      <c r="AJ402" s="11"/>
      <c r="AK402" s="11"/>
      <c r="AL402" s="11"/>
      <c r="AM402" s="11"/>
      <c r="AN402" s="11"/>
      <c r="AO402" s="11"/>
      <c r="AP402" s="11"/>
      <c r="AQ402" s="11"/>
      <c r="AR402" s="11"/>
      <c r="AS402" s="11"/>
      <c r="AT402" s="11"/>
      <c r="AU402" s="11"/>
      <c r="AV402" s="11"/>
      <c r="AW402" s="11"/>
      <c r="AX402" s="11"/>
      <c r="AY402" s="11"/>
      <c r="AZ402" s="11"/>
      <c r="BA402" s="11"/>
      <c r="BB402" s="11"/>
      <c r="BC402" s="11"/>
    </row>
    <row r="403" spans="1:55" s="8" customFormat="1" ht="12.75">
      <c r="A403" s="9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  <c r="AI403" s="11"/>
      <c r="AJ403" s="11"/>
      <c r="AK403" s="11"/>
      <c r="AL403" s="11"/>
      <c r="AM403" s="11"/>
      <c r="AN403" s="11"/>
      <c r="AO403" s="11"/>
      <c r="AP403" s="11"/>
      <c r="AQ403" s="11"/>
      <c r="AR403" s="11"/>
      <c r="AS403" s="11"/>
      <c r="AT403" s="11"/>
      <c r="AU403" s="11"/>
      <c r="AV403" s="11"/>
      <c r="AW403" s="11"/>
      <c r="AX403" s="11"/>
      <c r="AY403" s="11"/>
      <c r="AZ403" s="11"/>
      <c r="BA403" s="11"/>
      <c r="BB403" s="11"/>
      <c r="BC403" s="11"/>
    </row>
    <row r="404" spans="1:55" s="8" customFormat="1" ht="12.75">
      <c r="A404" s="9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  <c r="AI404" s="11"/>
      <c r="AJ404" s="11"/>
      <c r="AK404" s="11"/>
      <c r="AL404" s="11"/>
      <c r="AM404" s="11"/>
      <c r="AN404" s="11"/>
      <c r="AO404" s="11"/>
      <c r="AP404" s="11"/>
      <c r="AQ404" s="11"/>
      <c r="AR404" s="11"/>
      <c r="AS404" s="11"/>
      <c r="AT404" s="11"/>
      <c r="AU404" s="11"/>
      <c r="AV404" s="11"/>
      <c r="AW404" s="11"/>
      <c r="AX404" s="11"/>
      <c r="AY404" s="11"/>
      <c r="AZ404" s="11"/>
      <c r="BA404" s="11"/>
      <c r="BB404" s="11"/>
      <c r="BC404" s="11"/>
    </row>
    <row r="405" spans="1:55" s="8" customFormat="1" ht="12.75">
      <c r="A405" s="9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  <c r="AI405" s="11"/>
      <c r="AJ405" s="11"/>
      <c r="AK405" s="11"/>
      <c r="AL405" s="11"/>
      <c r="AM405" s="11"/>
      <c r="AN405" s="11"/>
      <c r="AO405" s="11"/>
      <c r="AP405" s="11"/>
      <c r="AQ405" s="11"/>
      <c r="AR405" s="11"/>
      <c r="AS405" s="11"/>
      <c r="AT405" s="11"/>
      <c r="AU405" s="11"/>
      <c r="AV405" s="11"/>
      <c r="AW405" s="11"/>
      <c r="AX405" s="11"/>
      <c r="AY405" s="11"/>
      <c r="AZ405" s="11"/>
      <c r="BA405" s="11"/>
      <c r="BB405" s="11"/>
      <c r="BC405" s="11"/>
    </row>
    <row r="406" spans="1:55" s="8" customFormat="1" ht="12.75">
      <c r="A406" s="9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  <c r="AI406" s="11"/>
      <c r="AJ406" s="11"/>
      <c r="AK406" s="11"/>
      <c r="AL406" s="11"/>
      <c r="AM406" s="11"/>
      <c r="AN406" s="11"/>
      <c r="AO406" s="11"/>
      <c r="AP406" s="11"/>
      <c r="AQ406" s="11"/>
      <c r="AR406" s="11"/>
      <c r="AS406" s="11"/>
      <c r="AT406" s="11"/>
      <c r="AU406" s="11"/>
      <c r="AV406" s="11"/>
      <c r="AW406" s="11"/>
      <c r="AX406" s="11"/>
      <c r="AY406" s="11"/>
      <c r="AZ406" s="11"/>
      <c r="BA406" s="11"/>
      <c r="BB406" s="11"/>
      <c r="BC406" s="11"/>
    </row>
    <row r="407" spans="1:55" s="8" customFormat="1" ht="12.75">
      <c r="A407" s="9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  <c r="AI407" s="11"/>
      <c r="AJ407" s="11"/>
      <c r="AK407" s="11"/>
      <c r="AL407" s="11"/>
      <c r="AM407" s="11"/>
      <c r="AN407" s="11"/>
      <c r="AO407" s="11"/>
      <c r="AP407" s="11"/>
      <c r="AQ407" s="11"/>
      <c r="AR407" s="11"/>
      <c r="AS407" s="11"/>
      <c r="AT407" s="11"/>
      <c r="AU407" s="11"/>
      <c r="AV407" s="11"/>
      <c r="AW407" s="11"/>
      <c r="AX407" s="11"/>
      <c r="AY407" s="11"/>
      <c r="AZ407" s="11"/>
      <c r="BA407" s="11"/>
      <c r="BB407" s="11"/>
      <c r="BC407" s="11"/>
    </row>
    <row r="408" spans="1:55" s="8" customFormat="1" ht="12.75">
      <c r="A408" s="9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  <c r="AI408" s="11"/>
      <c r="AJ408" s="11"/>
      <c r="AK408" s="11"/>
      <c r="AL408" s="11"/>
      <c r="AM408" s="11"/>
      <c r="AN408" s="11"/>
      <c r="AO408" s="11"/>
      <c r="AP408" s="11"/>
      <c r="AQ408" s="11"/>
      <c r="AR408" s="11"/>
      <c r="AS408" s="11"/>
      <c r="AT408" s="11"/>
      <c r="AU408" s="11"/>
      <c r="AV408" s="11"/>
      <c r="AW408" s="11"/>
      <c r="AX408" s="11"/>
      <c r="AY408" s="11"/>
      <c r="AZ408" s="11"/>
      <c r="BA408" s="11"/>
      <c r="BB408" s="11"/>
      <c r="BC408" s="11"/>
    </row>
    <row r="409" spans="1:55" s="8" customFormat="1" ht="12.75">
      <c r="A409" s="9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  <c r="AI409" s="11"/>
      <c r="AJ409" s="11"/>
      <c r="AK409" s="11"/>
      <c r="AL409" s="11"/>
      <c r="AM409" s="11"/>
      <c r="AN409" s="11"/>
      <c r="AO409" s="11"/>
      <c r="AP409" s="11"/>
      <c r="AQ409" s="11"/>
      <c r="AR409" s="11"/>
      <c r="AS409" s="11"/>
      <c r="AT409" s="11"/>
      <c r="AU409" s="11"/>
      <c r="AV409" s="11"/>
      <c r="AW409" s="11"/>
      <c r="AX409" s="11"/>
      <c r="AY409" s="11"/>
      <c r="AZ409" s="11"/>
      <c r="BA409" s="11"/>
      <c r="BB409" s="11"/>
      <c r="BC409" s="11"/>
    </row>
    <row r="410" spans="1:55" s="8" customFormat="1" ht="12.75">
      <c r="A410" s="9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  <c r="AI410" s="11"/>
      <c r="AJ410" s="11"/>
      <c r="AK410" s="11"/>
      <c r="AL410" s="11"/>
      <c r="AM410" s="11"/>
      <c r="AN410" s="11"/>
      <c r="AO410" s="11"/>
      <c r="AP410" s="11"/>
      <c r="AQ410" s="11"/>
      <c r="AR410" s="11"/>
      <c r="AS410" s="11"/>
      <c r="AT410" s="11"/>
      <c r="AU410" s="11"/>
      <c r="AV410" s="11"/>
      <c r="AW410" s="11"/>
      <c r="AX410" s="11"/>
      <c r="AY410" s="11"/>
      <c r="AZ410" s="11"/>
      <c r="BA410" s="11"/>
      <c r="BB410" s="11"/>
      <c r="BC410" s="11"/>
    </row>
    <row r="411" spans="1:55" s="8" customFormat="1" ht="12.75">
      <c r="A411" s="9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  <c r="AI411" s="11"/>
      <c r="AJ411" s="11"/>
      <c r="AK411" s="11"/>
      <c r="AL411" s="11"/>
      <c r="AM411" s="11"/>
      <c r="AN411" s="11"/>
      <c r="AO411" s="11"/>
      <c r="AP411" s="11"/>
      <c r="AQ411" s="11"/>
      <c r="AR411" s="11"/>
      <c r="AS411" s="11"/>
      <c r="AT411" s="11"/>
      <c r="AU411" s="11"/>
      <c r="AV411" s="11"/>
      <c r="AW411" s="11"/>
      <c r="AX411" s="11"/>
      <c r="AY411" s="11"/>
      <c r="AZ411" s="11"/>
      <c r="BA411" s="11"/>
      <c r="BB411" s="11"/>
      <c r="BC411" s="11"/>
    </row>
    <row r="412" spans="1:55" s="8" customFormat="1" ht="12.75">
      <c r="A412" s="9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  <c r="AI412" s="11"/>
      <c r="AJ412" s="11"/>
      <c r="AK412" s="11"/>
      <c r="AL412" s="11"/>
      <c r="AM412" s="11"/>
      <c r="AN412" s="11"/>
      <c r="AO412" s="11"/>
      <c r="AP412" s="11"/>
      <c r="AQ412" s="11"/>
      <c r="AR412" s="11"/>
      <c r="AS412" s="11"/>
      <c r="AT412" s="11"/>
      <c r="AU412" s="11"/>
      <c r="AV412" s="11"/>
      <c r="AW412" s="11"/>
      <c r="AX412" s="11"/>
      <c r="AY412" s="11"/>
      <c r="AZ412" s="11"/>
      <c r="BA412" s="11"/>
      <c r="BB412" s="11"/>
      <c r="BC412" s="11"/>
    </row>
    <row r="413" spans="1:55" s="8" customFormat="1" ht="12.75">
      <c r="A413" s="9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  <c r="AI413" s="11"/>
      <c r="AJ413" s="11"/>
      <c r="AK413" s="11"/>
      <c r="AL413" s="11"/>
      <c r="AM413" s="11"/>
      <c r="AN413" s="11"/>
      <c r="AO413" s="11"/>
      <c r="AP413" s="11"/>
      <c r="AQ413" s="11"/>
      <c r="AR413" s="11"/>
      <c r="AS413" s="11"/>
      <c r="AT413" s="11"/>
      <c r="AU413" s="11"/>
      <c r="AV413" s="11"/>
      <c r="AW413" s="11"/>
      <c r="AX413" s="11"/>
      <c r="AY413" s="11"/>
      <c r="AZ413" s="11"/>
      <c r="BA413" s="11"/>
      <c r="BB413" s="11"/>
      <c r="BC413" s="11"/>
    </row>
    <row r="414" spans="1:55" s="8" customFormat="1" ht="12.75">
      <c r="A414" s="9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  <c r="AI414" s="11"/>
      <c r="AJ414" s="11"/>
      <c r="AK414" s="11"/>
      <c r="AL414" s="11"/>
      <c r="AM414" s="11"/>
      <c r="AN414" s="11"/>
      <c r="AO414" s="11"/>
      <c r="AP414" s="11"/>
      <c r="AQ414" s="11"/>
      <c r="AR414" s="11"/>
      <c r="AS414" s="11"/>
      <c r="AT414" s="11"/>
      <c r="AU414" s="11"/>
      <c r="AV414" s="11"/>
      <c r="AW414" s="11"/>
      <c r="AX414" s="11"/>
      <c r="AY414" s="11"/>
      <c r="AZ414" s="11"/>
      <c r="BA414" s="11"/>
      <c r="BB414" s="11"/>
      <c r="BC414" s="11"/>
    </row>
    <row r="415" spans="1:55" s="8" customFormat="1" ht="12.75">
      <c r="A415" s="9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  <c r="AI415" s="11"/>
      <c r="AJ415" s="11"/>
      <c r="AK415" s="11"/>
      <c r="AL415" s="11"/>
      <c r="AM415" s="11"/>
      <c r="AN415" s="11"/>
      <c r="AO415" s="11"/>
      <c r="AP415" s="11"/>
      <c r="AQ415" s="11"/>
      <c r="AR415" s="11"/>
      <c r="AS415" s="11"/>
      <c r="AT415" s="11"/>
      <c r="AU415" s="11"/>
      <c r="AV415" s="11"/>
      <c r="AW415" s="11"/>
      <c r="AX415" s="11"/>
      <c r="AY415" s="11"/>
      <c r="AZ415" s="11"/>
      <c r="BA415" s="11"/>
      <c r="BB415" s="11"/>
      <c r="BC415" s="11"/>
    </row>
    <row r="416" spans="1:55" s="8" customFormat="1" ht="12.75">
      <c r="A416" s="9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  <c r="AI416" s="11"/>
      <c r="AJ416" s="11"/>
      <c r="AK416" s="11"/>
      <c r="AL416" s="11"/>
      <c r="AM416" s="11"/>
      <c r="AN416" s="11"/>
      <c r="AO416" s="11"/>
      <c r="AP416" s="11"/>
      <c r="AQ416" s="11"/>
      <c r="AR416" s="11"/>
      <c r="AS416" s="11"/>
      <c r="AT416" s="11"/>
      <c r="AU416" s="11"/>
      <c r="AV416" s="11"/>
      <c r="AW416" s="11"/>
      <c r="AX416" s="11"/>
      <c r="AY416" s="11"/>
      <c r="AZ416" s="11"/>
      <c r="BA416" s="11"/>
      <c r="BB416" s="11"/>
      <c r="BC416" s="11"/>
    </row>
    <row r="417" spans="1:55" s="8" customFormat="1" ht="12.75">
      <c r="A417" s="9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  <c r="AI417" s="11"/>
      <c r="AJ417" s="11"/>
      <c r="AK417" s="11"/>
      <c r="AL417" s="11"/>
      <c r="AM417" s="11"/>
      <c r="AN417" s="11"/>
      <c r="AO417" s="11"/>
      <c r="AP417" s="11"/>
      <c r="AQ417" s="11"/>
      <c r="AR417" s="11"/>
      <c r="AS417" s="11"/>
      <c r="AT417" s="11"/>
      <c r="AU417" s="11"/>
      <c r="AV417" s="11"/>
      <c r="AW417" s="11"/>
      <c r="AX417" s="11"/>
      <c r="AY417" s="11"/>
      <c r="AZ417" s="11"/>
      <c r="BA417" s="11"/>
      <c r="BB417" s="11"/>
      <c r="BC417" s="11"/>
    </row>
    <row r="418" spans="1:55" s="8" customFormat="1" ht="12.75">
      <c r="A418" s="9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  <c r="AI418" s="11"/>
      <c r="AJ418" s="11"/>
      <c r="AK418" s="11"/>
      <c r="AL418" s="11"/>
      <c r="AM418" s="11"/>
      <c r="AN418" s="11"/>
      <c r="AO418" s="11"/>
      <c r="AP418" s="11"/>
      <c r="AQ418" s="11"/>
      <c r="AR418" s="11"/>
      <c r="AS418" s="11"/>
      <c r="AT418" s="11"/>
      <c r="AU418" s="11"/>
      <c r="AV418" s="11"/>
      <c r="AW418" s="11"/>
      <c r="AX418" s="11"/>
      <c r="AY418" s="11"/>
      <c r="AZ418" s="11"/>
      <c r="BA418" s="11"/>
      <c r="BB418" s="11"/>
      <c r="BC418" s="11"/>
    </row>
    <row r="419" spans="1:55" s="8" customFormat="1" ht="12.75">
      <c r="A419" s="9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  <c r="AI419" s="11"/>
      <c r="AJ419" s="11"/>
      <c r="AK419" s="11"/>
      <c r="AL419" s="11"/>
      <c r="AM419" s="11"/>
      <c r="AN419" s="11"/>
      <c r="AO419" s="11"/>
      <c r="AP419" s="11"/>
      <c r="AQ419" s="11"/>
      <c r="AR419" s="11"/>
      <c r="AS419" s="11"/>
      <c r="AT419" s="11"/>
      <c r="AU419" s="11"/>
      <c r="AV419" s="11"/>
      <c r="AW419" s="11"/>
      <c r="AX419" s="11"/>
      <c r="AY419" s="11"/>
      <c r="AZ419" s="11"/>
      <c r="BA419" s="11"/>
      <c r="BB419" s="11"/>
      <c r="BC419" s="11"/>
    </row>
    <row r="420" spans="1:55" s="8" customFormat="1" ht="12.75">
      <c r="A420" s="9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  <c r="AI420" s="11"/>
      <c r="AJ420" s="11"/>
      <c r="AK420" s="11"/>
      <c r="AL420" s="11"/>
      <c r="AM420" s="11"/>
      <c r="AN420" s="11"/>
      <c r="AO420" s="11"/>
      <c r="AP420" s="11"/>
      <c r="AQ420" s="11"/>
      <c r="AR420" s="11"/>
      <c r="AS420" s="11"/>
      <c r="AT420" s="11"/>
      <c r="AU420" s="11"/>
      <c r="AV420" s="11"/>
      <c r="AW420" s="11"/>
      <c r="AX420" s="11"/>
      <c r="AY420" s="11"/>
      <c r="AZ420" s="11"/>
      <c r="BA420" s="11"/>
      <c r="BB420" s="11"/>
      <c r="BC420" s="11"/>
    </row>
    <row r="421" spans="1:55" s="8" customFormat="1" ht="12.75">
      <c r="A421" s="9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  <c r="AI421" s="11"/>
      <c r="AJ421" s="11"/>
      <c r="AK421" s="11"/>
      <c r="AL421" s="11"/>
      <c r="AM421" s="11"/>
      <c r="AN421" s="11"/>
      <c r="AO421" s="11"/>
      <c r="AP421" s="11"/>
      <c r="AQ421" s="11"/>
      <c r="AR421" s="11"/>
      <c r="AS421" s="11"/>
      <c r="AT421" s="11"/>
      <c r="AU421" s="11"/>
      <c r="AV421" s="11"/>
      <c r="AW421" s="11"/>
      <c r="AX421" s="11"/>
      <c r="AY421" s="11"/>
      <c r="AZ421" s="11"/>
      <c r="BA421" s="11"/>
      <c r="BB421" s="11"/>
      <c r="BC421" s="11"/>
    </row>
    <row r="422" spans="1:55" s="8" customFormat="1" ht="12.75">
      <c r="A422" s="9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  <c r="AI422" s="11"/>
      <c r="AJ422" s="11"/>
      <c r="AK422" s="11"/>
      <c r="AL422" s="11"/>
      <c r="AM422" s="11"/>
      <c r="AN422" s="11"/>
      <c r="AO422" s="11"/>
      <c r="AP422" s="11"/>
      <c r="AQ422" s="11"/>
      <c r="AR422" s="11"/>
      <c r="AS422" s="11"/>
      <c r="AT422" s="11"/>
      <c r="AU422" s="11"/>
      <c r="AV422" s="11"/>
      <c r="AW422" s="11"/>
      <c r="AX422" s="11"/>
      <c r="AY422" s="11"/>
      <c r="AZ422" s="11"/>
      <c r="BA422" s="11"/>
      <c r="BB422" s="11"/>
      <c r="BC422" s="11"/>
    </row>
    <row r="423" spans="1:55" s="8" customFormat="1" ht="12.75">
      <c r="A423" s="9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  <c r="AI423" s="11"/>
      <c r="AJ423" s="11"/>
      <c r="AK423" s="11"/>
      <c r="AL423" s="11"/>
      <c r="AM423" s="11"/>
      <c r="AN423" s="11"/>
      <c r="AO423" s="11"/>
      <c r="AP423" s="11"/>
      <c r="AQ423" s="11"/>
      <c r="AR423" s="11"/>
      <c r="AS423" s="11"/>
      <c r="AT423" s="11"/>
      <c r="AU423" s="11"/>
      <c r="AV423" s="11"/>
      <c r="AW423" s="11"/>
      <c r="AX423" s="11"/>
      <c r="AY423" s="11"/>
      <c r="AZ423" s="11"/>
      <c r="BA423" s="11"/>
      <c r="BB423" s="11"/>
      <c r="BC423" s="11"/>
    </row>
    <row r="424" spans="1:55" s="8" customFormat="1" ht="12.75">
      <c r="A424" s="9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  <c r="AI424" s="11"/>
      <c r="AJ424" s="11"/>
      <c r="AK424" s="11"/>
      <c r="AL424" s="11"/>
      <c r="AM424" s="11"/>
      <c r="AN424" s="11"/>
      <c r="AO424" s="11"/>
      <c r="AP424" s="11"/>
      <c r="AQ424" s="11"/>
      <c r="AR424" s="11"/>
      <c r="AS424" s="11"/>
      <c r="AT424" s="11"/>
      <c r="AU424" s="11"/>
      <c r="AV424" s="11"/>
      <c r="AW424" s="11"/>
      <c r="AX424" s="11"/>
      <c r="AY424" s="11"/>
      <c r="AZ424" s="11"/>
      <c r="BA424" s="11"/>
      <c r="BB424" s="11"/>
      <c r="BC424" s="11"/>
    </row>
    <row r="425" spans="1:55" s="8" customFormat="1" ht="12.75">
      <c r="A425" s="9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  <c r="AI425" s="11"/>
      <c r="AJ425" s="11"/>
      <c r="AK425" s="11"/>
      <c r="AL425" s="11"/>
      <c r="AM425" s="11"/>
      <c r="AN425" s="11"/>
      <c r="AO425" s="11"/>
      <c r="AP425" s="11"/>
      <c r="AQ425" s="11"/>
      <c r="AR425" s="11"/>
      <c r="AS425" s="11"/>
      <c r="AT425" s="11"/>
      <c r="AU425" s="11"/>
      <c r="AV425" s="11"/>
      <c r="AW425" s="11"/>
      <c r="AX425" s="11"/>
      <c r="AY425" s="11"/>
      <c r="AZ425" s="11"/>
      <c r="BA425" s="11"/>
      <c r="BB425" s="11"/>
      <c r="BC425" s="11"/>
    </row>
    <row r="426" spans="1:55" s="8" customFormat="1" ht="12.75">
      <c r="A426" s="9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  <c r="AI426" s="11"/>
      <c r="AJ426" s="11"/>
      <c r="AK426" s="11"/>
      <c r="AL426" s="11"/>
      <c r="AM426" s="11"/>
      <c r="AN426" s="11"/>
      <c r="AO426" s="11"/>
      <c r="AP426" s="11"/>
      <c r="AQ426" s="11"/>
      <c r="AR426" s="11"/>
      <c r="AS426" s="11"/>
      <c r="AT426" s="11"/>
      <c r="AU426" s="11"/>
      <c r="AV426" s="11"/>
      <c r="AW426" s="11"/>
      <c r="AX426" s="11"/>
      <c r="AY426" s="11"/>
      <c r="AZ426" s="11"/>
      <c r="BA426" s="11"/>
      <c r="BB426" s="11"/>
      <c r="BC426" s="11"/>
    </row>
    <row r="427" spans="1:55" s="8" customFormat="1" ht="12.75">
      <c r="A427" s="9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  <c r="AI427" s="11"/>
      <c r="AJ427" s="11"/>
      <c r="AK427" s="11"/>
      <c r="AL427" s="11"/>
      <c r="AM427" s="11"/>
      <c r="AN427" s="11"/>
      <c r="AO427" s="11"/>
      <c r="AP427" s="11"/>
      <c r="AQ427" s="11"/>
      <c r="AR427" s="11"/>
      <c r="AS427" s="11"/>
      <c r="AT427" s="11"/>
      <c r="AU427" s="11"/>
      <c r="AV427" s="11"/>
      <c r="AW427" s="11"/>
      <c r="AX427" s="11"/>
      <c r="AY427" s="11"/>
      <c r="AZ427" s="11"/>
      <c r="BA427" s="11"/>
      <c r="BB427" s="11"/>
      <c r="BC427" s="11"/>
    </row>
    <row r="428" spans="1:55" s="8" customFormat="1" ht="12.75">
      <c r="A428" s="9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  <c r="AI428" s="11"/>
      <c r="AJ428" s="11"/>
      <c r="AK428" s="11"/>
      <c r="AL428" s="11"/>
      <c r="AM428" s="11"/>
      <c r="AN428" s="11"/>
      <c r="AO428" s="11"/>
      <c r="AP428" s="11"/>
      <c r="AQ428" s="11"/>
      <c r="AR428" s="11"/>
      <c r="AS428" s="11"/>
      <c r="AT428" s="11"/>
      <c r="AU428" s="11"/>
      <c r="AV428" s="11"/>
      <c r="AW428" s="11"/>
      <c r="AX428" s="11"/>
      <c r="AY428" s="11"/>
      <c r="AZ428" s="11"/>
      <c r="BA428" s="11"/>
      <c r="BB428" s="11"/>
      <c r="BC428" s="11"/>
    </row>
    <row r="429" spans="1:55" s="8" customFormat="1" ht="12.75">
      <c r="A429" s="9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  <c r="AI429" s="11"/>
      <c r="AJ429" s="11"/>
      <c r="AK429" s="11"/>
      <c r="AL429" s="11"/>
      <c r="AM429" s="11"/>
      <c r="AN429" s="11"/>
      <c r="AO429" s="11"/>
      <c r="AP429" s="11"/>
      <c r="AQ429" s="11"/>
      <c r="AR429" s="11"/>
      <c r="AS429" s="11"/>
      <c r="AT429" s="11"/>
      <c r="AU429" s="11"/>
      <c r="AV429" s="11"/>
      <c r="AW429" s="11"/>
      <c r="AX429" s="11"/>
      <c r="AY429" s="11"/>
      <c r="AZ429" s="11"/>
      <c r="BA429" s="11"/>
      <c r="BB429" s="11"/>
      <c r="BC429" s="11"/>
    </row>
    <row r="430" spans="1:55" s="8" customFormat="1" ht="12.75">
      <c r="A430" s="9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  <c r="AI430" s="11"/>
      <c r="AJ430" s="11"/>
      <c r="AK430" s="11"/>
      <c r="AL430" s="11"/>
      <c r="AM430" s="11"/>
      <c r="AN430" s="11"/>
      <c r="AO430" s="11"/>
      <c r="AP430" s="11"/>
      <c r="AQ430" s="11"/>
      <c r="AR430" s="11"/>
      <c r="AS430" s="11"/>
      <c r="AT430" s="11"/>
      <c r="AU430" s="11"/>
      <c r="AV430" s="11"/>
      <c r="AW430" s="11"/>
      <c r="AX430" s="11"/>
      <c r="AY430" s="11"/>
      <c r="AZ430" s="11"/>
      <c r="BA430" s="11"/>
      <c r="BB430" s="11"/>
      <c r="BC430" s="11"/>
    </row>
    <row r="431" spans="1:55" s="8" customFormat="1" ht="12.75">
      <c r="A431" s="9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  <c r="AI431" s="11"/>
      <c r="AJ431" s="11"/>
      <c r="AK431" s="11"/>
      <c r="AL431" s="11"/>
      <c r="AM431" s="11"/>
      <c r="AN431" s="11"/>
      <c r="AO431" s="11"/>
      <c r="AP431" s="11"/>
      <c r="AQ431" s="11"/>
      <c r="AR431" s="11"/>
      <c r="AS431" s="11"/>
      <c r="AT431" s="11"/>
      <c r="AU431" s="11"/>
      <c r="AV431" s="11"/>
      <c r="AW431" s="11"/>
      <c r="AX431" s="11"/>
      <c r="AY431" s="11"/>
      <c r="AZ431" s="11"/>
      <c r="BA431" s="11"/>
      <c r="BB431" s="11"/>
      <c r="BC431" s="11"/>
    </row>
    <row r="432" spans="1:55" s="8" customFormat="1" ht="12.75">
      <c r="A432" s="9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  <c r="AI432" s="11"/>
      <c r="AJ432" s="11"/>
      <c r="AK432" s="11"/>
      <c r="AL432" s="11"/>
      <c r="AM432" s="11"/>
      <c r="AN432" s="11"/>
      <c r="AO432" s="11"/>
      <c r="AP432" s="11"/>
      <c r="AQ432" s="11"/>
      <c r="AR432" s="11"/>
      <c r="AS432" s="11"/>
      <c r="AT432" s="11"/>
      <c r="AU432" s="11"/>
      <c r="AV432" s="11"/>
      <c r="AW432" s="11"/>
      <c r="AX432" s="11"/>
      <c r="AY432" s="11"/>
      <c r="AZ432" s="11"/>
      <c r="BA432" s="11"/>
      <c r="BB432" s="11"/>
      <c r="BC432" s="11"/>
    </row>
    <row r="433" spans="1:55" s="8" customFormat="1" ht="12.75">
      <c r="A433" s="9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  <c r="AI433" s="11"/>
      <c r="AJ433" s="11"/>
      <c r="AK433" s="11"/>
      <c r="AL433" s="11"/>
      <c r="AM433" s="11"/>
      <c r="AN433" s="11"/>
      <c r="AO433" s="11"/>
      <c r="AP433" s="11"/>
      <c r="AQ433" s="11"/>
      <c r="AR433" s="11"/>
      <c r="AS433" s="11"/>
      <c r="AT433" s="11"/>
      <c r="AU433" s="11"/>
      <c r="AV433" s="11"/>
      <c r="AW433" s="11"/>
      <c r="AX433" s="11"/>
      <c r="AY433" s="11"/>
      <c r="AZ433" s="11"/>
      <c r="BA433" s="11"/>
      <c r="BB433" s="11"/>
      <c r="BC433" s="11"/>
    </row>
    <row r="434" spans="1:55" s="8" customFormat="1" ht="12.75">
      <c r="A434" s="9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  <c r="AI434" s="11"/>
      <c r="AJ434" s="11"/>
      <c r="AK434" s="11"/>
      <c r="AL434" s="11"/>
      <c r="AM434" s="11"/>
      <c r="AN434" s="11"/>
      <c r="AO434" s="11"/>
      <c r="AP434" s="11"/>
      <c r="AQ434" s="11"/>
      <c r="AR434" s="11"/>
      <c r="AS434" s="11"/>
      <c r="AT434" s="11"/>
      <c r="AU434" s="11"/>
      <c r="AV434" s="11"/>
      <c r="AW434" s="11"/>
      <c r="AX434" s="11"/>
      <c r="AY434" s="11"/>
      <c r="AZ434" s="11"/>
      <c r="BA434" s="11"/>
      <c r="BB434" s="11"/>
      <c r="BC434" s="11"/>
    </row>
    <row r="435" spans="1:55" s="8" customFormat="1" ht="12.75">
      <c r="A435" s="9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  <c r="AI435" s="11"/>
      <c r="AJ435" s="11"/>
      <c r="AK435" s="11"/>
      <c r="AL435" s="11"/>
      <c r="AM435" s="11"/>
      <c r="AN435" s="11"/>
      <c r="AO435" s="11"/>
      <c r="AP435" s="11"/>
      <c r="AQ435" s="11"/>
      <c r="AR435" s="11"/>
      <c r="AS435" s="11"/>
      <c r="AT435" s="11"/>
      <c r="AU435" s="11"/>
      <c r="AV435" s="11"/>
      <c r="AW435" s="11"/>
      <c r="AX435" s="11"/>
      <c r="AY435" s="11"/>
      <c r="AZ435" s="11"/>
      <c r="BA435" s="11"/>
      <c r="BB435" s="11"/>
      <c r="BC435" s="11"/>
    </row>
    <row r="436" spans="1:55" s="8" customFormat="1" ht="12.75">
      <c r="A436" s="9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  <c r="AI436" s="11"/>
      <c r="AJ436" s="11"/>
      <c r="AK436" s="11"/>
      <c r="AL436" s="11"/>
      <c r="AM436" s="11"/>
      <c r="AN436" s="11"/>
      <c r="AO436" s="11"/>
      <c r="AP436" s="11"/>
      <c r="AQ436" s="11"/>
      <c r="AR436" s="11"/>
      <c r="AS436" s="11"/>
      <c r="AT436" s="11"/>
      <c r="AU436" s="11"/>
      <c r="AV436" s="11"/>
      <c r="AW436" s="11"/>
      <c r="AX436" s="11"/>
      <c r="AY436" s="11"/>
      <c r="AZ436" s="11"/>
      <c r="BA436" s="11"/>
      <c r="BB436" s="11"/>
      <c r="BC436" s="11"/>
    </row>
    <row r="437" spans="1:55" s="8" customFormat="1" ht="12.75">
      <c r="A437" s="9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  <c r="AI437" s="11"/>
      <c r="AJ437" s="11"/>
      <c r="AK437" s="11"/>
      <c r="AL437" s="11"/>
      <c r="AM437" s="11"/>
      <c r="AN437" s="11"/>
      <c r="AO437" s="11"/>
      <c r="AP437" s="11"/>
      <c r="AQ437" s="11"/>
      <c r="AR437" s="11"/>
      <c r="AS437" s="11"/>
      <c r="AT437" s="11"/>
      <c r="AU437" s="11"/>
      <c r="AV437" s="11"/>
      <c r="AW437" s="11"/>
      <c r="AX437" s="11"/>
      <c r="AY437" s="11"/>
      <c r="AZ437" s="11"/>
      <c r="BA437" s="11"/>
      <c r="BB437" s="11"/>
      <c r="BC437" s="11"/>
    </row>
    <row r="438" spans="1:55" s="8" customFormat="1" ht="12.75">
      <c r="A438" s="9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  <c r="AI438" s="11"/>
      <c r="AJ438" s="11"/>
      <c r="AK438" s="11"/>
      <c r="AL438" s="11"/>
      <c r="AM438" s="11"/>
      <c r="AN438" s="11"/>
      <c r="AO438" s="11"/>
      <c r="AP438" s="11"/>
      <c r="AQ438" s="11"/>
      <c r="AR438" s="11"/>
      <c r="AS438" s="11"/>
      <c r="AT438" s="11"/>
      <c r="AU438" s="11"/>
      <c r="AV438" s="11"/>
      <c r="AW438" s="11"/>
      <c r="AX438" s="11"/>
      <c r="AY438" s="11"/>
      <c r="AZ438" s="11"/>
      <c r="BA438" s="11"/>
      <c r="BB438" s="11"/>
      <c r="BC438" s="11"/>
    </row>
    <row r="439" spans="1:55" s="8" customFormat="1" ht="12.75">
      <c r="A439" s="9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  <c r="AI439" s="11"/>
      <c r="AJ439" s="11"/>
      <c r="AK439" s="11"/>
      <c r="AL439" s="11"/>
      <c r="AM439" s="11"/>
      <c r="AN439" s="11"/>
      <c r="AO439" s="11"/>
      <c r="AP439" s="11"/>
      <c r="AQ439" s="11"/>
      <c r="AR439" s="11"/>
      <c r="AS439" s="11"/>
      <c r="AT439" s="11"/>
      <c r="AU439" s="11"/>
      <c r="AV439" s="11"/>
      <c r="AW439" s="11"/>
      <c r="AX439" s="11"/>
      <c r="AY439" s="11"/>
      <c r="AZ439" s="11"/>
      <c r="BA439" s="11"/>
      <c r="BB439" s="11"/>
      <c r="BC439" s="11"/>
    </row>
    <row r="440" spans="1:55" s="8" customFormat="1" ht="12.75">
      <c r="A440" s="9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  <c r="AI440" s="11"/>
      <c r="AJ440" s="11"/>
      <c r="AK440" s="11"/>
      <c r="AL440" s="11"/>
      <c r="AM440" s="11"/>
      <c r="AN440" s="11"/>
      <c r="AO440" s="11"/>
      <c r="AP440" s="11"/>
      <c r="AQ440" s="11"/>
      <c r="AR440" s="11"/>
      <c r="AS440" s="11"/>
      <c r="AT440" s="11"/>
      <c r="AU440" s="11"/>
      <c r="AV440" s="11"/>
      <c r="AW440" s="11"/>
      <c r="AX440" s="11"/>
      <c r="AY440" s="11"/>
      <c r="AZ440" s="11"/>
      <c r="BA440" s="11"/>
      <c r="BB440" s="11"/>
      <c r="BC440" s="11"/>
    </row>
    <row r="441" spans="1:55" s="8" customFormat="1" ht="12.75">
      <c r="A441" s="9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  <c r="AI441" s="11"/>
      <c r="AJ441" s="11"/>
      <c r="AK441" s="11"/>
      <c r="AL441" s="11"/>
      <c r="AM441" s="11"/>
      <c r="AN441" s="11"/>
      <c r="AO441" s="11"/>
      <c r="AP441" s="11"/>
      <c r="AQ441" s="11"/>
      <c r="AR441" s="11"/>
      <c r="AS441" s="11"/>
      <c r="AT441" s="11"/>
      <c r="AU441" s="11"/>
      <c r="AV441" s="11"/>
      <c r="AW441" s="11"/>
      <c r="AX441" s="11"/>
      <c r="AY441" s="11"/>
      <c r="AZ441" s="11"/>
      <c r="BA441" s="11"/>
      <c r="BB441" s="11"/>
      <c r="BC441" s="11"/>
    </row>
    <row r="442" spans="1:55" s="8" customFormat="1" ht="12.75">
      <c r="A442" s="9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  <c r="AI442" s="11"/>
      <c r="AJ442" s="11"/>
      <c r="AK442" s="11"/>
      <c r="AL442" s="11"/>
      <c r="AM442" s="11"/>
      <c r="AN442" s="11"/>
      <c r="AO442" s="11"/>
      <c r="AP442" s="11"/>
      <c r="AQ442" s="11"/>
      <c r="AR442" s="11"/>
      <c r="AS442" s="11"/>
      <c r="AT442" s="11"/>
      <c r="AU442" s="11"/>
      <c r="AV442" s="11"/>
      <c r="AW442" s="11"/>
      <c r="AX442" s="11"/>
      <c r="AY442" s="11"/>
      <c r="AZ442" s="11"/>
      <c r="BA442" s="11"/>
      <c r="BB442" s="11"/>
      <c r="BC442" s="11"/>
    </row>
    <row r="443" spans="1:55" s="8" customFormat="1" ht="12.75">
      <c r="A443" s="9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  <c r="AI443" s="11"/>
      <c r="AJ443" s="11"/>
      <c r="AK443" s="11"/>
      <c r="AL443" s="11"/>
      <c r="AM443" s="11"/>
      <c r="AN443" s="11"/>
      <c r="AO443" s="11"/>
      <c r="AP443" s="11"/>
      <c r="AQ443" s="11"/>
      <c r="AR443" s="11"/>
      <c r="AS443" s="11"/>
      <c r="AT443" s="11"/>
      <c r="AU443" s="11"/>
      <c r="AV443" s="11"/>
      <c r="AW443" s="11"/>
      <c r="AX443" s="11"/>
      <c r="AY443" s="11"/>
      <c r="AZ443" s="11"/>
      <c r="BA443" s="11"/>
      <c r="BB443" s="11"/>
      <c r="BC443" s="11"/>
    </row>
    <row r="444" spans="1:55" s="8" customFormat="1" ht="12.75">
      <c r="A444" s="9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  <c r="AI444" s="11"/>
      <c r="AJ444" s="11"/>
      <c r="AK444" s="11"/>
      <c r="AL444" s="11"/>
      <c r="AM444" s="11"/>
      <c r="AN444" s="11"/>
      <c r="AO444" s="11"/>
      <c r="AP444" s="11"/>
      <c r="AQ444" s="11"/>
      <c r="AR444" s="11"/>
      <c r="AS444" s="11"/>
      <c r="AT444" s="11"/>
      <c r="AU444" s="11"/>
      <c r="AV444" s="11"/>
      <c r="AW444" s="11"/>
      <c r="AX444" s="11"/>
      <c r="AY444" s="11"/>
      <c r="AZ444" s="11"/>
      <c r="BA444" s="11"/>
      <c r="BB444" s="11"/>
      <c r="BC444" s="11"/>
    </row>
    <row r="445" spans="1:55" s="8" customFormat="1" ht="12.75">
      <c r="A445" s="9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  <c r="AI445" s="11"/>
      <c r="AJ445" s="11"/>
      <c r="AK445" s="11"/>
      <c r="AL445" s="11"/>
      <c r="AM445" s="11"/>
      <c r="AN445" s="11"/>
      <c r="AO445" s="11"/>
      <c r="AP445" s="11"/>
      <c r="AQ445" s="11"/>
      <c r="AR445" s="11"/>
      <c r="AS445" s="11"/>
      <c r="AT445" s="11"/>
      <c r="AU445" s="11"/>
      <c r="AV445" s="11"/>
      <c r="AW445" s="11"/>
      <c r="AX445" s="11"/>
      <c r="AY445" s="11"/>
      <c r="AZ445" s="11"/>
      <c r="BA445" s="11"/>
      <c r="BB445" s="11"/>
      <c r="BC445" s="11"/>
    </row>
    <row r="446" spans="1:55" s="8" customFormat="1" ht="12.75">
      <c r="A446" s="9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11"/>
      <c r="AI446" s="11"/>
      <c r="AJ446" s="11"/>
      <c r="AK446" s="11"/>
      <c r="AL446" s="11"/>
      <c r="AM446" s="11"/>
      <c r="AN446" s="11"/>
      <c r="AO446" s="11"/>
      <c r="AP446" s="11"/>
      <c r="AQ446" s="11"/>
      <c r="AR446" s="11"/>
      <c r="AS446" s="11"/>
      <c r="AT446" s="11"/>
      <c r="AU446" s="11"/>
      <c r="AV446" s="11"/>
      <c r="AW446" s="11"/>
      <c r="AX446" s="11"/>
      <c r="AY446" s="11"/>
      <c r="AZ446" s="11"/>
      <c r="BA446" s="11"/>
      <c r="BB446" s="11"/>
      <c r="BC446" s="11"/>
    </row>
    <row r="447" spans="1:55" s="8" customFormat="1" ht="12.75">
      <c r="A447" s="9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  <c r="AI447" s="11"/>
      <c r="AJ447" s="11"/>
      <c r="AK447" s="11"/>
      <c r="AL447" s="11"/>
      <c r="AM447" s="11"/>
      <c r="AN447" s="11"/>
      <c r="AO447" s="11"/>
      <c r="AP447" s="11"/>
      <c r="AQ447" s="11"/>
      <c r="AR447" s="11"/>
      <c r="AS447" s="11"/>
      <c r="AT447" s="11"/>
      <c r="AU447" s="11"/>
      <c r="AV447" s="11"/>
      <c r="AW447" s="11"/>
      <c r="AX447" s="11"/>
      <c r="AY447" s="11"/>
      <c r="AZ447" s="11"/>
      <c r="BA447" s="11"/>
      <c r="BB447" s="11"/>
      <c r="BC447" s="11"/>
    </row>
    <row r="448" spans="1:55" s="8" customFormat="1" ht="12.75">
      <c r="A448" s="9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  <c r="AI448" s="11"/>
      <c r="AJ448" s="11"/>
      <c r="AK448" s="11"/>
      <c r="AL448" s="11"/>
      <c r="AM448" s="11"/>
      <c r="AN448" s="11"/>
      <c r="AO448" s="11"/>
      <c r="AP448" s="11"/>
      <c r="AQ448" s="11"/>
      <c r="AR448" s="11"/>
      <c r="AS448" s="11"/>
      <c r="AT448" s="11"/>
      <c r="AU448" s="11"/>
      <c r="AV448" s="11"/>
      <c r="AW448" s="11"/>
      <c r="AX448" s="11"/>
      <c r="AY448" s="11"/>
      <c r="AZ448" s="11"/>
      <c r="BA448" s="11"/>
      <c r="BB448" s="11"/>
      <c r="BC448" s="11"/>
    </row>
    <row r="449" spans="1:55" s="8" customFormat="1" ht="12.75">
      <c r="A449" s="9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  <c r="AI449" s="11"/>
      <c r="AJ449" s="11"/>
      <c r="AK449" s="11"/>
      <c r="AL449" s="11"/>
      <c r="AM449" s="11"/>
      <c r="AN449" s="11"/>
      <c r="AO449" s="11"/>
      <c r="AP449" s="11"/>
      <c r="AQ449" s="11"/>
      <c r="AR449" s="11"/>
      <c r="AS449" s="11"/>
      <c r="AT449" s="11"/>
      <c r="AU449" s="11"/>
      <c r="AV449" s="11"/>
      <c r="AW449" s="11"/>
      <c r="AX449" s="11"/>
      <c r="AY449" s="11"/>
      <c r="AZ449" s="11"/>
      <c r="BA449" s="11"/>
      <c r="BB449" s="11"/>
      <c r="BC449" s="11"/>
    </row>
    <row r="450" spans="1:55" s="8" customFormat="1" ht="12.75">
      <c r="A450" s="9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11"/>
      <c r="AI450" s="11"/>
      <c r="AJ450" s="11"/>
      <c r="AK450" s="11"/>
      <c r="AL450" s="11"/>
      <c r="AM450" s="11"/>
      <c r="AN450" s="11"/>
      <c r="AO450" s="11"/>
      <c r="AP450" s="11"/>
      <c r="AQ450" s="11"/>
      <c r="AR450" s="11"/>
      <c r="AS450" s="11"/>
      <c r="AT450" s="11"/>
      <c r="AU450" s="11"/>
      <c r="AV450" s="11"/>
      <c r="AW450" s="11"/>
      <c r="AX450" s="11"/>
      <c r="AY450" s="11"/>
      <c r="AZ450" s="11"/>
      <c r="BA450" s="11"/>
      <c r="BB450" s="11"/>
      <c r="BC450" s="11"/>
    </row>
    <row r="451" spans="1:55" s="8" customFormat="1" ht="12.75">
      <c r="A451" s="9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  <c r="AH451" s="11"/>
      <c r="AI451" s="11"/>
      <c r="AJ451" s="11"/>
      <c r="AK451" s="11"/>
      <c r="AL451" s="11"/>
      <c r="AM451" s="11"/>
      <c r="AN451" s="11"/>
      <c r="AO451" s="11"/>
      <c r="AP451" s="11"/>
      <c r="AQ451" s="11"/>
      <c r="AR451" s="11"/>
      <c r="AS451" s="11"/>
      <c r="AT451" s="11"/>
      <c r="AU451" s="11"/>
      <c r="AV451" s="11"/>
      <c r="AW451" s="11"/>
      <c r="AX451" s="11"/>
      <c r="AY451" s="11"/>
      <c r="AZ451" s="11"/>
      <c r="BA451" s="11"/>
      <c r="BB451" s="11"/>
      <c r="BC451" s="11"/>
    </row>
    <row r="452" spans="1:55" s="8" customFormat="1" ht="12.75">
      <c r="A452" s="9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  <c r="AG452" s="11"/>
      <c r="AH452" s="11"/>
      <c r="AI452" s="11"/>
      <c r="AJ452" s="11"/>
      <c r="AK452" s="11"/>
      <c r="AL452" s="11"/>
      <c r="AM452" s="11"/>
      <c r="AN452" s="11"/>
      <c r="AO452" s="11"/>
      <c r="AP452" s="11"/>
      <c r="AQ452" s="11"/>
      <c r="AR452" s="11"/>
      <c r="AS452" s="11"/>
      <c r="AT452" s="11"/>
      <c r="AU452" s="11"/>
      <c r="AV452" s="11"/>
      <c r="AW452" s="11"/>
      <c r="AX452" s="11"/>
      <c r="AY452" s="11"/>
      <c r="AZ452" s="11"/>
      <c r="BA452" s="11"/>
      <c r="BB452" s="11"/>
      <c r="BC452" s="11"/>
    </row>
    <row r="453" spans="1:55" s="8" customFormat="1" ht="12.75">
      <c r="A453" s="9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  <c r="AG453" s="11"/>
      <c r="AH453" s="11"/>
      <c r="AI453" s="11"/>
      <c r="AJ453" s="11"/>
      <c r="AK453" s="11"/>
      <c r="AL453" s="11"/>
      <c r="AM453" s="11"/>
      <c r="AN453" s="11"/>
      <c r="AO453" s="11"/>
      <c r="AP453" s="11"/>
      <c r="AQ453" s="11"/>
      <c r="AR453" s="11"/>
      <c r="AS453" s="11"/>
      <c r="AT453" s="11"/>
      <c r="AU453" s="11"/>
      <c r="AV453" s="11"/>
      <c r="AW453" s="11"/>
      <c r="AX453" s="11"/>
      <c r="AY453" s="11"/>
      <c r="AZ453" s="11"/>
      <c r="BA453" s="11"/>
      <c r="BB453" s="11"/>
      <c r="BC453" s="11"/>
    </row>
    <row r="454" spans="1:55" s="8" customFormat="1" ht="12.75">
      <c r="A454" s="9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  <c r="AG454" s="11"/>
      <c r="AH454" s="11"/>
      <c r="AI454" s="11"/>
      <c r="AJ454" s="11"/>
      <c r="AK454" s="11"/>
      <c r="AL454" s="11"/>
      <c r="AM454" s="11"/>
      <c r="AN454" s="11"/>
      <c r="AO454" s="11"/>
      <c r="AP454" s="11"/>
      <c r="AQ454" s="11"/>
      <c r="AR454" s="11"/>
      <c r="AS454" s="11"/>
      <c r="AT454" s="11"/>
      <c r="AU454" s="11"/>
      <c r="AV454" s="11"/>
      <c r="AW454" s="11"/>
      <c r="AX454" s="11"/>
      <c r="AY454" s="11"/>
      <c r="AZ454" s="11"/>
      <c r="BA454" s="11"/>
      <c r="BB454" s="11"/>
      <c r="BC454" s="11"/>
    </row>
    <row r="455" spans="1:55" s="8" customFormat="1" ht="12.75">
      <c r="A455" s="9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  <c r="AG455" s="11"/>
      <c r="AH455" s="11"/>
      <c r="AI455" s="11"/>
      <c r="AJ455" s="11"/>
      <c r="AK455" s="11"/>
      <c r="AL455" s="11"/>
      <c r="AM455" s="11"/>
      <c r="AN455" s="11"/>
      <c r="AO455" s="11"/>
      <c r="AP455" s="11"/>
      <c r="AQ455" s="11"/>
      <c r="AR455" s="11"/>
      <c r="AS455" s="11"/>
      <c r="AT455" s="11"/>
      <c r="AU455" s="11"/>
      <c r="AV455" s="11"/>
      <c r="AW455" s="11"/>
      <c r="AX455" s="11"/>
      <c r="AY455" s="11"/>
      <c r="AZ455" s="11"/>
      <c r="BA455" s="11"/>
      <c r="BB455" s="11"/>
      <c r="BC455" s="11"/>
    </row>
    <row r="456" spans="1:55" s="8" customFormat="1" ht="12.75">
      <c r="A456" s="9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  <c r="AG456" s="11"/>
      <c r="AH456" s="11"/>
      <c r="AI456" s="11"/>
      <c r="AJ456" s="11"/>
      <c r="AK456" s="11"/>
      <c r="AL456" s="11"/>
      <c r="AM456" s="11"/>
      <c r="AN456" s="11"/>
      <c r="AO456" s="11"/>
      <c r="AP456" s="11"/>
      <c r="AQ456" s="11"/>
      <c r="AR456" s="11"/>
      <c r="AS456" s="11"/>
      <c r="AT456" s="11"/>
      <c r="AU456" s="11"/>
      <c r="AV456" s="11"/>
      <c r="AW456" s="11"/>
      <c r="AX456" s="11"/>
      <c r="AY456" s="11"/>
      <c r="AZ456" s="11"/>
      <c r="BA456" s="11"/>
      <c r="BB456" s="11"/>
      <c r="BC456" s="11"/>
    </row>
    <row r="457" spans="1:55" s="8" customFormat="1" ht="12.75">
      <c r="A457" s="9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  <c r="AG457" s="11"/>
      <c r="AH457" s="11"/>
      <c r="AI457" s="11"/>
      <c r="AJ457" s="11"/>
      <c r="AK457" s="11"/>
      <c r="AL457" s="11"/>
      <c r="AM457" s="11"/>
      <c r="AN457" s="11"/>
      <c r="AO457" s="11"/>
      <c r="AP457" s="11"/>
      <c r="AQ457" s="11"/>
      <c r="AR457" s="11"/>
      <c r="AS457" s="11"/>
      <c r="AT457" s="11"/>
      <c r="AU457" s="11"/>
      <c r="AV457" s="11"/>
      <c r="AW457" s="11"/>
      <c r="AX457" s="11"/>
      <c r="AY457" s="11"/>
      <c r="AZ457" s="11"/>
      <c r="BA457" s="11"/>
      <c r="BB457" s="11"/>
      <c r="BC457" s="11"/>
    </row>
    <row r="458" spans="1:55" s="8" customFormat="1" ht="12.75">
      <c r="A458" s="9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  <c r="AG458" s="11"/>
      <c r="AH458" s="11"/>
      <c r="AI458" s="11"/>
      <c r="AJ458" s="11"/>
      <c r="AK458" s="11"/>
      <c r="AL458" s="11"/>
      <c r="AM458" s="11"/>
      <c r="AN458" s="11"/>
      <c r="AO458" s="11"/>
      <c r="AP458" s="11"/>
      <c r="AQ458" s="11"/>
      <c r="AR458" s="11"/>
      <c r="AS458" s="11"/>
      <c r="AT458" s="11"/>
      <c r="AU458" s="11"/>
      <c r="AV458" s="11"/>
      <c r="AW458" s="11"/>
      <c r="AX458" s="11"/>
      <c r="AY458" s="11"/>
      <c r="AZ458" s="11"/>
      <c r="BA458" s="11"/>
      <c r="BB458" s="11"/>
      <c r="BC458" s="11"/>
    </row>
    <row r="459" spans="1:55" s="8" customFormat="1" ht="12.75">
      <c r="A459" s="9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  <c r="AG459" s="11"/>
      <c r="AH459" s="11"/>
      <c r="AI459" s="11"/>
      <c r="AJ459" s="11"/>
      <c r="AK459" s="11"/>
      <c r="AL459" s="11"/>
      <c r="AM459" s="11"/>
      <c r="AN459" s="11"/>
      <c r="AO459" s="11"/>
      <c r="AP459" s="11"/>
      <c r="AQ459" s="11"/>
      <c r="AR459" s="11"/>
      <c r="AS459" s="11"/>
      <c r="AT459" s="11"/>
      <c r="AU459" s="11"/>
      <c r="AV459" s="11"/>
      <c r="AW459" s="11"/>
      <c r="AX459" s="11"/>
      <c r="AY459" s="11"/>
      <c r="AZ459" s="11"/>
      <c r="BA459" s="11"/>
      <c r="BB459" s="11"/>
      <c r="BC459" s="11"/>
    </row>
    <row r="460" spans="1:55" s="8" customFormat="1" ht="12.75">
      <c r="A460" s="9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  <c r="AG460" s="11"/>
      <c r="AH460" s="11"/>
      <c r="AI460" s="11"/>
      <c r="AJ460" s="11"/>
      <c r="AK460" s="11"/>
      <c r="AL460" s="11"/>
      <c r="AM460" s="11"/>
      <c r="AN460" s="11"/>
      <c r="AO460" s="11"/>
      <c r="AP460" s="11"/>
      <c r="AQ460" s="11"/>
      <c r="AR460" s="11"/>
      <c r="AS460" s="11"/>
      <c r="AT460" s="11"/>
      <c r="AU460" s="11"/>
      <c r="AV460" s="11"/>
      <c r="AW460" s="11"/>
      <c r="AX460" s="11"/>
      <c r="AY460" s="11"/>
      <c r="AZ460" s="11"/>
      <c r="BA460" s="11"/>
      <c r="BB460" s="11"/>
      <c r="BC460" s="11"/>
    </row>
    <row r="461" spans="1:55" s="8" customFormat="1" ht="12.75">
      <c r="A461" s="9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  <c r="AG461" s="11"/>
      <c r="AH461" s="11"/>
      <c r="AI461" s="11"/>
      <c r="AJ461" s="11"/>
      <c r="AK461" s="11"/>
      <c r="AL461" s="11"/>
      <c r="AM461" s="11"/>
      <c r="AN461" s="11"/>
      <c r="AO461" s="11"/>
      <c r="AP461" s="11"/>
      <c r="AQ461" s="11"/>
      <c r="AR461" s="11"/>
      <c r="AS461" s="11"/>
      <c r="AT461" s="11"/>
      <c r="AU461" s="11"/>
      <c r="AV461" s="11"/>
      <c r="AW461" s="11"/>
      <c r="AX461" s="11"/>
      <c r="AY461" s="11"/>
      <c r="AZ461" s="11"/>
      <c r="BA461" s="11"/>
      <c r="BB461" s="11"/>
      <c r="BC461" s="11"/>
    </row>
    <row r="462" spans="1:55" s="8" customFormat="1" ht="12.75">
      <c r="A462" s="9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  <c r="AG462" s="11"/>
      <c r="AH462" s="11"/>
      <c r="AI462" s="11"/>
      <c r="AJ462" s="11"/>
      <c r="AK462" s="11"/>
      <c r="AL462" s="11"/>
      <c r="AM462" s="11"/>
      <c r="AN462" s="11"/>
      <c r="AO462" s="11"/>
      <c r="AP462" s="11"/>
      <c r="AQ462" s="11"/>
      <c r="AR462" s="11"/>
      <c r="AS462" s="11"/>
      <c r="AT462" s="11"/>
      <c r="AU462" s="11"/>
      <c r="AV462" s="11"/>
      <c r="AW462" s="11"/>
      <c r="AX462" s="11"/>
      <c r="AY462" s="11"/>
      <c r="AZ462" s="11"/>
      <c r="BA462" s="11"/>
      <c r="BB462" s="11"/>
      <c r="BC462" s="11"/>
    </row>
    <row r="463" spans="1:55" s="8" customFormat="1" ht="12.75">
      <c r="A463" s="9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  <c r="AG463" s="11"/>
      <c r="AH463" s="11"/>
      <c r="AI463" s="11"/>
      <c r="AJ463" s="11"/>
      <c r="AK463" s="11"/>
      <c r="AL463" s="11"/>
      <c r="AM463" s="11"/>
      <c r="AN463" s="11"/>
      <c r="AO463" s="11"/>
      <c r="AP463" s="11"/>
      <c r="AQ463" s="11"/>
      <c r="AR463" s="11"/>
      <c r="AS463" s="11"/>
      <c r="AT463" s="11"/>
      <c r="AU463" s="11"/>
      <c r="AV463" s="11"/>
      <c r="AW463" s="11"/>
      <c r="AX463" s="11"/>
      <c r="AY463" s="11"/>
      <c r="AZ463" s="11"/>
      <c r="BA463" s="11"/>
      <c r="BB463" s="11"/>
      <c r="BC463" s="11"/>
    </row>
    <row r="464" spans="1:55" s="8" customFormat="1" ht="12.75">
      <c r="A464" s="9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  <c r="AG464" s="11"/>
      <c r="AH464" s="11"/>
      <c r="AI464" s="11"/>
      <c r="AJ464" s="11"/>
      <c r="AK464" s="11"/>
      <c r="AL464" s="11"/>
      <c r="AM464" s="11"/>
      <c r="AN464" s="11"/>
      <c r="AO464" s="11"/>
      <c r="AP464" s="11"/>
      <c r="AQ464" s="11"/>
      <c r="AR464" s="11"/>
      <c r="AS464" s="11"/>
      <c r="AT464" s="11"/>
      <c r="AU464" s="11"/>
      <c r="AV464" s="11"/>
      <c r="AW464" s="11"/>
      <c r="AX464" s="11"/>
      <c r="AY464" s="11"/>
      <c r="AZ464" s="11"/>
      <c r="BA464" s="11"/>
      <c r="BB464" s="11"/>
      <c r="BC464" s="11"/>
    </row>
    <row r="465" spans="1:55" s="8" customFormat="1" ht="12.75">
      <c r="A465" s="9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  <c r="AG465" s="11"/>
      <c r="AH465" s="11"/>
      <c r="AI465" s="11"/>
      <c r="AJ465" s="11"/>
      <c r="AK465" s="11"/>
      <c r="AL465" s="11"/>
      <c r="AM465" s="11"/>
      <c r="AN465" s="11"/>
      <c r="AO465" s="11"/>
      <c r="AP465" s="11"/>
      <c r="AQ465" s="11"/>
      <c r="AR465" s="11"/>
      <c r="AS465" s="11"/>
      <c r="AT465" s="11"/>
      <c r="AU465" s="11"/>
      <c r="AV465" s="11"/>
      <c r="AW465" s="11"/>
      <c r="AX465" s="11"/>
      <c r="AY465" s="11"/>
      <c r="AZ465" s="11"/>
      <c r="BA465" s="11"/>
      <c r="BB465" s="11"/>
      <c r="BC465" s="11"/>
    </row>
    <row r="466" spans="1:55" s="8" customFormat="1" ht="12.75">
      <c r="A466" s="9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  <c r="AG466" s="11"/>
      <c r="AH466" s="11"/>
      <c r="AI466" s="11"/>
      <c r="AJ466" s="11"/>
      <c r="AK466" s="11"/>
      <c r="AL466" s="11"/>
      <c r="AM466" s="11"/>
      <c r="AN466" s="11"/>
      <c r="AO466" s="11"/>
      <c r="AP466" s="11"/>
      <c r="AQ466" s="11"/>
      <c r="AR466" s="11"/>
      <c r="AS466" s="11"/>
      <c r="AT466" s="11"/>
      <c r="AU466" s="11"/>
      <c r="AV466" s="11"/>
      <c r="AW466" s="11"/>
      <c r="AX466" s="11"/>
      <c r="AY466" s="11"/>
      <c r="AZ466" s="11"/>
      <c r="BA466" s="11"/>
      <c r="BB466" s="11"/>
      <c r="BC466" s="11"/>
    </row>
    <row r="467" spans="1:55" s="8" customFormat="1" ht="12.75">
      <c r="A467" s="9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  <c r="AG467" s="11"/>
      <c r="AH467" s="11"/>
      <c r="AI467" s="11"/>
      <c r="AJ467" s="11"/>
      <c r="AK467" s="11"/>
      <c r="AL467" s="11"/>
      <c r="AM467" s="11"/>
      <c r="AN467" s="11"/>
      <c r="AO467" s="11"/>
      <c r="AP467" s="11"/>
      <c r="AQ467" s="11"/>
      <c r="AR467" s="11"/>
      <c r="AS467" s="11"/>
      <c r="AT467" s="11"/>
      <c r="AU467" s="11"/>
      <c r="AV467" s="11"/>
      <c r="AW467" s="11"/>
      <c r="AX467" s="11"/>
      <c r="AY467" s="11"/>
      <c r="AZ467" s="11"/>
      <c r="BA467" s="11"/>
      <c r="BB467" s="11"/>
      <c r="BC467" s="11"/>
    </row>
    <row r="468" spans="1:55" s="8" customFormat="1" ht="12.75">
      <c r="A468" s="9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  <c r="AH468" s="11"/>
      <c r="AI468" s="11"/>
      <c r="AJ468" s="11"/>
      <c r="AK468" s="11"/>
      <c r="AL468" s="11"/>
      <c r="AM468" s="11"/>
      <c r="AN468" s="11"/>
      <c r="AO468" s="11"/>
      <c r="AP468" s="11"/>
      <c r="AQ468" s="11"/>
      <c r="AR468" s="11"/>
      <c r="AS468" s="11"/>
      <c r="AT468" s="11"/>
      <c r="AU468" s="11"/>
      <c r="AV468" s="11"/>
      <c r="AW468" s="11"/>
      <c r="AX468" s="11"/>
      <c r="AY468" s="11"/>
      <c r="AZ468" s="11"/>
      <c r="BA468" s="11"/>
      <c r="BB468" s="11"/>
      <c r="BC468" s="11"/>
    </row>
    <row r="469" spans="1:55" s="8" customFormat="1" ht="12.75">
      <c r="A469" s="9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  <c r="AH469" s="11"/>
      <c r="AI469" s="11"/>
      <c r="AJ469" s="11"/>
      <c r="AK469" s="11"/>
      <c r="AL469" s="11"/>
      <c r="AM469" s="11"/>
      <c r="AN469" s="11"/>
      <c r="AO469" s="11"/>
      <c r="AP469" s="11"/>
      <c r="AQ469" s="11"/>
      <c r="AR469" s="11"/>
      <c r="AS469" s="11"/>
      <c r="AT469" s="11"/>
      <c r="AU469" s="11"/>
      <c r="AV469" s="11"/>
      <c r="AW469" s="11"/>
      <c r="AX469" s="11"/>
      <c r="AY469" s="11"/>
      <c r="AZ469" s="11"/>
      <c r="BA469" s="11"/>
      <c r="BB469" s="11"/>
      <c r="BC469" s="11"/>
    </row>
    <row r="470" spans="1:55" s="8" customFormat="1" ht="12.75">
      <c r="A470" s="9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  <c r="AG470" s="11"/>
      <c r="AH470" s="11"/>
      <c r="AI470" s="11"/>
      <c r="AJ470" s="11"/>
      <c r="AK470" s="11"/>
      <c r="AL470" s="11"/>
      <c r="AM470" s="11"/>
      <c r="AN470" s="11"/>
      <c r="AO470" s="11"/>
      <c r="AP470" s="11"/>
      <c r="AQ470" s="11"/>
      <c r="AR470" s="11"/>
      <c r="AS470" s="11"/>
      <c r="AT470" s="11"/>
      <c r="AU470" s="11"/>
      <c r="AV470" s="11"/>
      <c r="AW470" s="11"/>
      <c r="AX470" s="11"/>
      <c r="AY470" s="11"/>
      <c r="AZ470" s="11"/>
      <c r="BA470" s="11"/>
      <c r="BB470" s="11"/>
      <c r="BC470" s="11"/>
    </row>
    <row r="471" spans="1:55" s="8" customFormat="1" ht="12.75">
      <c r="A471" s="9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  <c r="AG471" s="11"/>
      <c r="AH471" s="11"/>
      <c r="AI471" s="11"/>
      <c r="AJ471" s="11"/>
      <c r="AK471" s="11"/>
      <c r="AL471" s="11"/>
      <c r="AM471" s="11"/>
      <c r="AN471" s="11"/>
      <c r="AO471" s="11"/>
      <c r="AP471" s="11"/>
      <c r="AQ471" s="11"/>
      <c r="AR471" s="11"/>
      <c r="AS471" s="11"/>
      <c r="AT471" s="11"/>
      <c r="AU471" s="11"/>
      <c r="AV471" s="11"/>
      <c r="AW471" s="11"/>
      <c r="AX471" s="11"/>
      <c r="AY471" s="11"/>
      <c r="AZ471" s="11"/>
      <c r="BA471" s="11"/>
      <c r="BB471" s="11"/>
      <c r="BC471" s="11"/>
    </row>
    <row r="472" spans="1:55" s="8" customFormat="1" ht="12.75">
      <c r="A472" s="9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  <c r="AG472" s="11"/>
      <c r="AH472" s="11"/>
      <c r="AI472" s="11"/>
      <c r="AJ472" s="11"/>
      <c r="AK472" s="11"/>
      <c r="AL472" s="11"/>
      <c r="AM472" s="11"/>
      <c r="AN472" s="11"/>
      <c r="AO472" s="11"/>
      <c r="AP472" s="11"/>
      <c r="AQ472" s="11"/>
      <c r="AR472" s="11"/>
      <c r="AS472" s="11"/>
      <c r="AT472" s="11"/>
      <c r="AU472" s="11"/>
      <c r="AV472" s="11"/>
      <c r="AW472" s="11"/>
      <c r="AX472" s="11"/>
      <c r="AY472" s="11"/>
      <c r="AZ472" s="11"/>
      <c r="BA472" s="11"/>
      <c r="BB472" s="11"/>
      <c r="BC472" s="11"/>
    </row>
    <row r="473" spans="1:55" s="8" customFormat="1" ht="12.75">
      <c r="A473" s="9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  <c r="AG473" s="11"/>
      <c r="AH473" s="11"/>
      <c r="AI473" s="11"/>
      <c r="AJ473" s="11"/>
      <c r="AK473" s="11"/>
      <c r="AL473" s="11"/>
      <c r="AM473" s="11"/>
      <c r="AN473" s="11"/>
      <c r="AO473" s="11"/>
      <c r="AP473" s="11"/>
      <c r="AQ473" s="11"/>
      <c r="AR473" s="11"/>
      <c r="AS473" s="11"/>
      <c r="AT473" s="11"/>
      <c r="AU473" s="11"/>
      <c r="AV473" s="11"/>
      <c r="AW473" s="11"/>
      <c r="AX473" s="11"/>
      <c r="AY473" s="11"/>
      <c r="AZ473" s="11"/>
      <c r="BA473" s="11"/>
      <c r="BB473" s="11"/>
      <c r="BC473" s="11"/>
    </row>
    <row r="474" spans="1:55" s="8" customFormat="1" ht="12.75">
      <c r="A474" s="9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  <c r="AG474" s="11"/>
      <c r="AH474" s="11"/>
      <c r="AI474" s="11"/>
      <c r="AJ474" s="11"/>
      <c r="AK474" s="11"/>
      <c r="AL474" s="11"/>
      <c r="AM474" s="11"/>
      <c r="AN474" s="11"/>
      <c r="AO474" s="11"/>
      <c r="AP474" s="11"/>
      <c r="AQ474" s="11"/>
      <c r="AR474" s="11"/>
      <c r="AS474" s="11"/>
      <c r="AT474" s="11"/>
      <c r="AU474" s="11"/>
      <c r="AV474" s="11"/>
      <c r="AW474" s="11"/>
      <c r="AX474" s="11"/>
      <c r="AY474" s="11"/>
      <c r="AZ474" s="11"/>
      <c r="BA474" s="11"/>
      <c r="BB474" s="11"/>
      <c r="BC474" s="11"/>
    </row>
    <row r="475" spans="1:55" s="8" customFormat="1" ht="12.75">
      <c r="A475" s="9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  <c r="AG475" s="11"/>
      <c r="AH475" s="11"/>
      <c r="AI475" s="11"/>
      <c r="AJ475" s="11"/>
      <c r="AK475" s="11"/>
      <c r="AL475" s="11"/>
      <c r="AM475" s="11"/>
      <c r="AN475" s="11"/>
      <c r="AO475" s="11"/>
      <c r="AP475" s="11"/>
      <c r="AQ475" s="11"/>
      <c r="AR475" s="11"/>
      <c r="AS475" s="11"/>
      <c r="AT475" s="11"/>
      <c r="AU475" s="11"/>
      <c r="AV475" s="11"/>
      <c r="AW475" s="11"/>
      <c r="AX475" s="11"/>
      <c r="AY475" s="11"/>
      <c r="AZ475" s="11"/>
      <c r="BA475" s="11"/>
      <c r="BB475" s="11"/>
      <c r="BC475" s="11"/>
    </row>
    <row r="476" spans="1:55" s="8" customFormat="1" ht="12.75">
      <c r="A476" s="9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  <c r="AG476" s="11"/>
      <c r="AH476" s="11"/>
      <c r="AI476" s="11"/>
      <c r="AJ476" s="11"/>
      <c r="AK476" s="11"/>
      <c r="AL476" s="11"/>
      <c r="AM476" s="11"/>
      <c r="AN476" s="11"/>
      <c r="AO476" s="11"/>
      <c r="AP476" s="11"/>
      <c r="AQ476" s="11"/>
      <c r="AR476" s="11"/>
      <c r="AS476" s="11"/>
      <c r="AT476" s="11"/>
      <c r="AU476" s="11"/>
      <c r="AV476" s="11"/>
      <c r="AW476" s="11"/>
      <c r="AX476" s="11"/>
      <c r="AY476" s="11"/>
      <c r="AZ476" s="11"/>
      <c r="BA476" s="11"/>
      <c r="BB476" s="11"/>
      <c r="BC476" s="11"/>
    </row>
    <row r="477" spans="1:55" s="8" customFormat="1" ht="12.75">
      <c r="A477" s="9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  <c r="AG477" s="11"/>
      <c r="AH477" s="11"/>
      <c r="AI477" s="11"/>
      <c r="AJ477" s="11"/>
      <c r="AK477" s="11"/>
      <c r="AL477" s="11"/>
      <c r="AM477" s="11"/>
      <c r="AN477" s="11"/>
      <c r="AO477" s="11"/>
      <c r="AP477" s="11"/>
      <c r="AQ477" s="11"/>
      <c r="AR477" s="11"/>
      <c r="AS477" s="11"/>
      <c r="AT477" s="11"/>
      <c r="AU477" s="11"/>
      <c r="AV477" s="11"/>
      <c r="AW477" s="11"/>
      <c r="AX477" s="11"/>
      <c r="AY477" s="11"/>
      <c r="AZ477" s="11"/>
      <c r="BA477" s="11"/>
      <c r="BB477" s="11"/>
      <c r="BC477" s="11"/>
    </row>
    <row r="478" spans="1:55" s="8" customFormat="1" ht="12.75">
      <c r="A478" s="9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  <c r="AG478" s="11"/>
      <c r="AH478" s="11"/>
      <c r="AI478" s="11"/>
      <c r="AJ478" s="11"/>
      <c r="AK478" s="11"/>
      <c r="AL478" s="11"/>
      <c r="AM478" s="11"/>
      <c r="AN478" s="11"/>
      <c r="AO478" s="11"/>
      <c r="AP478" s="11"/>
      <c r="AQ478" s="11"/>
      <c r="AR478" s="11"/>
      <c r="AS478" s="11"/>
      <c r="AT478" s="11"/>
      <c r="AU478" s="11"/>
      <c r="AV478" s="11"/>
      <c r="AW478" s="11"/>
      <c r="AX478" s="11"/>
      <c r="AY478" s="11"/>
      <c r="AZ478" s="11"/>
      <c r="BA478" s="11"/>
      <c r="BB478" s="11"/>
      <c r="BC478" s="11"/>
    </row>
    <row r="479" spans="1:55" s="8" customFormat="1" ht="12.75">
      <c r="A479" s="9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  <c r="AG479" s="11"/>
      <c r="AH479" s="11"/>
      <c r="AI479" s="11"/>
      <c r="AJ479" s="11"/>
      <c r="AK479" s="11"/>
      <c r="AL479" s="11"/>
      <c r="AM479" s="11"/>
      <c r="AN479" s="11"/>
      <c r="AO479" s="11"/>
      <c r="AP479" s="11"/>
      <c r="AQ479" s="11"/>
      <c r="AR479" s="11"/>
      <c r="AS479" s="11"/>
      <c r="AT479" s="11"/>
      <c r="AU479" s="11"/>
      <c r="AV479" s="11"/>
      <c r="AW479" s="11"/>
      <c r="AX479" s="11"/>
      <c r="AY479" s="11"/>
      <c r="AZ479" s="11"/>
      <c r="BA479" s="11"/>
      <c r="BB479" s="11"/>
      <c r="BC479" s="11"/>
    </row>
    <row r="480" spans="1:55" s="8" customFormat="1" ht="12.75">
      <c r="A480" s="9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  <c r="AG480" s="11"/>
      <c r="AH480" s="11"/>
      <c r="AI480" s="11"/>
      <c r="AJ480" s="11"/>
      <c r="AK480" s="11"/>
      <c r="AL480" s="11"/>
      <c r="AM480" s="11"/>
      <c r="AN480" s="11"/>
      <c r="AO480" s="11"/>
      <c r="AP480" s="11"/>
      <c r="AQ480" s="11"/>
      <c r="AR480" s="11"/>
      <c r="AS480" s="11"/>
      <c r="AT480" s="11"/>
      <c r="AU480" s="11"/>
      <c r="AV480" s="11"/>
      <c r="AW480" s="11"/>
      <c r="AX480" s="11"/>
      <c r="AY480" s="11"/>
      <c r="AZ480" s="11"/>
      <c r="BA480" s="11"/>
      <c r="BB480" s="11"/>
      <c r="BC480" s="11"/>
    </row>
    <row r="481" spans="1:55" s="8" customFormat="1" ht="12.75">
      <c r="A481" s="9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  <c r="AG481" s="11"/>
      <c r="AH481" s="11"/>
      <c r="AI481" s="11"/>
      <c r="AJ481" s="11"/>
      <c r="AK481" s="11"/>
      <c r="AL481" s="11"/>
      <c r="AM481" s="11"/>
      <c r="AN481" s="11"/>
      <c r="AO481" s="11"/>
      <c r="AP481" s="11"/>
      <c r="AQ481" s="11"/>
      <c r="AR481" s="11"/>
      <c r="AS481" s="11"/>
      <c r="AT481" s="11"/>
      <c r="AU481" s="11"/>
      <c r="AV481" s="11"/>
      <c r="AW481" s="11"/>
      <c r="AX481" s="11"/>
      <c r="AY481" s="11"/>
      <c r="AZ481" s="11"/>
      <c r="BA481" s="11"/>
      <c r="BB481" s="11"/>
      <c r="BC481" s="11"/>
    </row>
    <row r="482" spans="1:55" s="8" customFormat="1" ht="12.75">
      <c r="A482" s="9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  <c r="AG482" s="11"/>
      <c r="AH482" s="11"/>
      <c r="AI482" s="11"/>
      <c r="AJ482" s="11"/>
      <c r="AK482" s="11"/>
      <c r="AL482" s="11"/>
      <c r="AM482" s="11"/>
      <c r="AN482" s="11"/>
      <c r="AO482" s="11"/>
      <c r="AP482" s="11"/>
      <c r="AQ482" s="11"/>
      <c r="AR482" s="11"/>
      <c r="AS482" s="11"/>
      <c r="AT482" s="11"/>
      <c r="AU482" s="11"/>
      <c r="AV482" s="11"/>
      <c r="AW482" s="11"/>
      <c r="AX482" s="11"/>
      <c r="AY482" s="11"/>
      <c r="AZ482" s="11"/>
      <c r="BA482" s="11"/>
      <c r="BB482" s="11"/>
      <c r="BC482" s="11"/>
    </row>
    <row r="483" spans="1:55" s="8" customFormat="1" ht="12.75">
      <c r="A483" s="9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  <c r="AG483" s="11"/>
      <c r="AH483" s="11"/>
      <c r="AI483" s="11"/>
      <c r="AJ483" s="11"/>
      <c r="AK483" s="11"/>
      <c r="AL483" s="11"/>
      <c r="AM483" s="11"/>
      <c r="AN483" s="11"/>
      <c r="AO483" s="11"/>
      <c r="AP483" s="11"/>
      <c r="AQ483" s="11"/>
      <c r="AR483" s="11"/>
      <c r="AS483" s="11"/>
      <c r="AT483" s="11"/>
      <c r="AU483" s="11"/>
      <c r="AV483" s="11"/>
      <c r="AW483" s="11"/>
      <c r="AX483" s="11"/>
      <c r="AY483" s="11"/>
      <c r="AZ483" s="11"/>
      <c r="BA483" s="11"/>
      <c r="BB483" s="11"/>
      <c r="BC483" s="11"/>
    </row>
    <row r="484" spans="1:55" s="8" customFormat="1" ht="12.75">
      <c r="A484" s="9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  <c r="AG484" s="11"/>
      <c r="AH484" s="11"/>
      <c r="AI484" s="11"/>
      <c r="AJ484" s="11"/>
      <c r="AK484" s="11"/>
      <c r="AL484" s="11"/>
      <c r="AM484" s="11"/>
      <c r="AN484" s="11"/>
      <c r="AO484" s="11"/>
      <c r="AP484" s="11"/>
      <c r="AQ484" s="11"/>
      <c r="AR484" s="11"/>
      <c r="AS484" s="11"/>
      <c r="AT484" s="11"/>
      <c r="AU484" s="11"/>
      <c r="AV484" s="11"/>
      <c r="AW484" s="11"/>
      <c r="AX484" s="11"/>
      <c r="AY484" s="11"/>
      <c r="AZ484" s="11"/>
      <c r="BA484" s="11"/>
      <c r="BB484" s="11"/>
      <c r="BC484" s="11"/>
    </row>
    <row r="485" spans="1:55" s="8" customFormat="1" ht="12.75">
      <c r="A485" s="9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  <c r="AG485" s="11"/>
      <c r="AH485" s="11"/>
      <c r="AI485" s="11"/>
      <c r="AJ485" s="11"/>
      <c r="AK485" s="11"/>
      <c r="AL485" s="11"/>
      <c r="AM485" s="11"/>
      <c r="AN485" s="11"/>
      <c r="AO485" s="11"/>
      <c r="AP485" s="11"/>
      <c r="AQ485" s="11"/>
      <c r="AR485" s="11"/>
      <c r="AS485" s="11"/>
      <c r="AT485" s="11"/>
      <c r="AU485" s="11"/>
      <c r="AV485" s="11"/>
      <c r="AW485" s="11"/>
      <c r="AX485" s="11"/>
      <c r="AY485" s="11"/>
      <c r="AZ485" s="11"/>
      <c r="BA485" s="11"/>
      <c r="BB485" s="11"/>
      <c r="BC485" s="11"/>
    </row>
    <row r="486" spans="1:55" s="8" customFormat="1" ht="12.75">
      <c r="A486" s="9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  <c r="AH486" s="11"/>
      <c r="AI486" s="11"/>
      <c r="AJ486" s="11"/>
      <c r="AK486" s="11"/>
      <c r="AL486" s="11"/>
      <c r="AM486" s="11"/>
      <c r="AN486" s="11"/>
      <c r="AO486" s="11"/>
      <c r="AP486" s="11"/>
      <c r="AQ486" s="11"/>
      <c r="AR486" s="11"/>
      <c r="AS486" s="11"/>
      <c r="AT486" s="11"/>
      <c r="AU486" s="11"/>
      <c r="AV486" s="11"/>
      <c r="AW486" s="11"/>
      <c r="AX486" s="11"/>
      <c r="AY486" s="11"/>
      <c r="AZ486" s="11"/>
      <c r="BA486" s="11"/>
      <c r="BB486" s="11"/>
      <c r="BC486" s="11"/>
    </row>
    <row r="487" spans="1:55" s="8" customFormat="1" ht="12.75">
      <c r="A487" s="9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  <c r="AG487" s="11"/>
      <c r="AH487" s="11"/>
      <c r="AI487" s="11"/>
      <c r="AJ487" s="11"/>
      <c r="AK487" s="11"/>
      <c r="AL487" s="11"/>
      <c r="AM487" s="11"/>
      <c r="AN487" s="11"/>
      <c r="AO487" s="11"/>
      <c r="AP487" s="11"/>
      <c r="AQ487" s="11"/>
      <c r="AR487" s="11"/>
      <c r="AS487" s="11"/>
      <c r="AT487" s="11"/>
      <c r="AU487" s="11"/>
      <c r="AV487" s="11"/>
      <c r="AW487" s="11"/>
      <c r="AX487" s="11"/>
      <c r="AY487" s="11"/>
      <c r="AZ487" s="11"/>
      <c r="BA487" s="11"/>
      <c r="BB487" s="11"/>
      <c r="BC487" s="11"/>
    </row>
    <row r="488" spans="1:55" s="8" customFormat="1" ht="12.75">
      <c r="A488" s="9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  <c r="AG488" s="11"/>
      <c r="AH488" s="11"/>
      <c r="AI488" s="11"/>
      <c r="AJ488" s="11"/>
      <c r="AK488" s="11"/>
      <c r="AL488" s="11"/>
      <c r="AM488" s="11"/>
      <c r="AN488" s="11"/>
      <c r="AO488" s="11"/>
      <c r="AP488" s="11"/>
      <c r="AQ488" s="11"/>
      <c r="AR488" s="11"/>
      <c r="AS488" s="11"/>
      <c r="AT488" s="11"/>
      <c r="AU488" s="11"/>
      <c r="AV488" s="11"/>
      <c r="AW488" s="11"/>
      <c r="AX488" s="11"/>
      <c r="AY488" s="11"/>
      <c r="AZ488" s="11"/>
      <c r="BA488" s="11"/>
      <c r="BB488" s="11"/>
      <c r="BC488" s="11"/>
    </row>
    <row r="489" spans="1:55" s="8" customFormat="1" ht="12.75">
      <c r="A489" s="9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  <c r="AG489" s="11"/>
      <c r="AH489" s="11"/>
      <c r="AI489" s="11"/>
      <c r="AJ489" s="11"/>
      <c r="AK489" s="11"/>
      <c r="AL489" s="11"/>
      <c r="AM489" s="11"/>
      <c r="AN489" s="11"/>
      <c r="AO489" s="11"/>
      <c r="AP489" s="11"/>
      <c r="AQ489" s="11"/>
      <c r="AR489" s="11"/>
      <c r="AS489" s="11"/>
      <c r="AT489" s="11"/>
      <c r="AU489" s="11"/>
      <c r="AV489" s="11"/>
      <c r="AW489" s="11"/>
      <c r="AX489" s="11"/>
      <c r="AY489" s="11"/>
      <c r="AZ489" s="11"/>
      <c r="BA489" s="11"/>
      <c r="BB489" s="11"/>
      <c r="BC489" s="11"/>
    </row>
    <row r="490" spans="1:55" s="8" customFormat="1" ht="12.75">
      <c r="A490" s="9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  <c r="AG490" s="11"/>
      <c r="AH490" s="11"/>
      <c r="AI490" s="11"/>
      <c r="AJ490" s="11"/>
      <c r="AK490" s="11"/>
      <c r="AL490" s="11"/>
      <c r="AM490" s="11"/>
      <c r="AN490" s="11"/>
      <c r="AO490" s="11"/>
      <c r="AP490" s="11"/>
      <c r="AQ490" s="11"/>
      <c r="AR490" s="11"/>
      <c r="AS490" s="11"/>
      <c r="AT490" s="11"/>
      <c r="AU490" s="11"/>
      <c r="AV490" s="11"/>
      <c r="AW490" s="11"/>
      <c r="AX490" s="11"/>
      <c r="AY490" s="11"/>
      <c r="AZ490" s="11"/>
      <c r="BA490" s="11"/>
      <c r="BB490" s="11"/>
      <c r="BC490" s="11"/>
    </row>
    <row r="491" spans="1:55" s="8" customFormat="1" ht="12.75">
      <c r="A491" s="9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  <c r="AG491" s="11"/>
      <c r="AH491" s="11"/>
      <c r="AI491" s="11"/>
      <c r="AJ491" s="11"/>
      <c r="AK491" s="11"/>
      <c r="AL491" s="11"/>
      <c r="AM491" s="11"/>
      <c r="AN491" s="11"/>
      <c r="AO491" s="11"/>
      <c r="AP491" s="11"/>
      <c r="AQ491" s="11"/>
      <c r="AR491" s="11"/>
      <c r="AS491" s="11"/>
      <c r="AT491" s="11"/>
      <c r="AU491" s="11"/>
      <c r="AV491" s="11"/>
      <c r="AW491" s="11"/>
      <c r="AX491" s="11"/>
      <c r="AY491" s="11"/>
      <c r="AZ491" s="11"/>
      <c r="BA491" s="11"/>
      <c r="BB491" s="11"/>
      <c r="BC491" s="11"/>
    </row>
    <row r="492" spans="1:55" s="8" customFormat="1" ht="12.75">
      <c r="A492" s="9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  <c r="AG492" s="11"/>
      <c r="AH492" s="11"/>
      <c r="AI492" s="11"/>
      <c r="AJ492" s="11"/>
      <c r="AK492" s="11"/>
      <c r="AL492" s="11"/>
      <c r="AM492" s="11"/>
      <c r="AN492" s="11"/>
      <c r="AO492" s="11"/>
      <c r="AP492" s="11"/>
      <c r="AQ492" s="11"/>
      <c r="AR492" s="11"/>
      <c r="AS492" s="11"/>
      <c r="AT492" s="11"/>
      <c r="AU492" s="11"/>
      <c r="AV492" s="11"/>
      <c r="AW492" s="11"/>
      <c r="AX492" s="11"/>
      <c r="AY492" s="11"/>
      <c r="AZ492" s="11"/>
      <c r="BA492" s="11"/>
      <c r="BB492" s="11"/>
      <c r="BC492" s="11"/>
    </row>
    <row r="493" spans="1:55" s="8" customFormat="1" ht="12.75">
      <c r="A493" s="9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  <c r="AG493" s="11"/>
      <c r="AH493" s="11"/>
      <c r="AI493" s="11"/>
      <c r="AJ493" s="11"/>
      <c r="AK493" s="11"/>
      <c r="AL493" s="11"/>
      <c r="AM493" s="11"/>
      <c r="AN493" s="11"/>
      <c r="AO493" s="11"/>
      <c r="AP493" s="11"/>
      <c r="AQ493" s="11"/>
      <c r="AR493" s="11"/>
      <c r="AS493" s="11"/>
      <c r="AT493" s="11"/>
      <c r="AU493" s="11"/>
      <c r="AV493" s="11"/>
      <c r="AW493" s="11"/>
      <c r="AX493" s="11"/>
      <c r="AY493" s="11"/>
      <c r="AZ493" s="11"/>
      <c r="BA493" s="11"/>
      <c r="BB493" s="11"/>
      <c r="BC493" s="11"/>
    </row>
    <row r="494" spans="1:55" s="8" customFormat="1" ht="12.75">
      <c r="A494" s="9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  <c r="AG494" s="11"/>
      <c r="AH494" s="11"/>
      <c r="AI494" s="11"/>
      <c r="AJ494" s="11"/>
      <c r="AK494" s="11"/>
      <c r="AL494" s="11"/>
      <c r="AM494" s="11"/>
      <c r="AN494" s="11"/>
      <c r="AO494" s="11"/>
      <c r="AP494" s="11"/>
      <c r="AQ494" s="11"/>
      <c r="AR494" s="11"/>
      <c r="AS494" s="11"/>
      <c r="AT494" s="11"/>
      <c r="AU494" s="11"/>
      <c r="AV494" s="11"/>
      <c r="AW494" s="11"/>
      <c r="AX494" s="11"/>
      <c r="AY494" s="11"/>
      <c r="AZ494" s="11"/>
      <c r="BA494" s="11"/>
      <c r="BB494" s="11"/>
      <c r="BC494" s="11"/>
    </row>
    <row r="495" spans="1:55" s="8" customFormat="1" ht="12.75">
      <c r="A495" s="9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  <c r="AG495" s="11"/>
      <c r="AH495" s="11"/>
      <c r="AI495" s="11"/>
      <c r="AJ495" s="11"/>
      <c r="AK495" s="11"/>
      <c r="AL495" s="11"/>
      <c r="AM495" s="11"/>
      <c r="AN495" s="11"/>
      <c r="AO495" s="11"/>
      <c r="AP495" s="11"/>
      <c r="AQ495" s="11"/>
      <c r="AR495" s="11"/>
      <c r="AS495" s="11"/>
      <c r="AT495" s="11"/>
      <c r="AU495" s="11"/>
      <c r="AV495" s="11"/>
      <c r="AW495" s="11"/>
      <c r="AX495" s="11"/>
      <c r="AY495" s="11"/>
      <c r="AZ495" s="11"/>
      <c r="BA495" s="11"/>
      <c r="BB495" s="11"/>
      <c r="BC495" s="11"/>
    </row>
    <row r="496" spans="1:55" s="8" customFormat="1" ht="12.75">
      <c r="A496" s="9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  <c r="AG496" s="11"/>
      <c r="AH496" s="11"/>
      <c r="AI496" s="11"/>
      <c r="AJ496" s="11"/>
      <c r="AK496" s="11"/>
      <c r="AL496" s="11"/>
      <c r="AM496" s="11"/>
      <c r="AN496" s="11"/>
      <c r="AO496" s="11"/>
      <c r="AP496" s="11"/>
      <c r="AQ496" s="11"/>
      <c r="AR496" s="11"/>
      <c r="AS496" s="11"/>
      <c r="AT496" s="11"/>
      <c r="AU496" s="11"/>
      <c r="AV496" s="11"/>
      <c r="AW496" s="11"/>
      <c r="AX496" s="11"/>
      <c r="AY496" s="11"/>
      <c r="AZ496" s="11"/>
      <c r="BA496" s="11"/>
      <c r="BB496" s="11"/>
      <c r="BC496" s="11"/>
    </row>
    <row r="497" spans="1:55" s="8" customFormat="1" ht="12.75">
      <c r="A497" s="9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  <c r="AG497" s="11"/>
      <c r="AH497" s="11"/>
      <c r="AI497" s="11"/>
      <c r="AJ497" s="11"/>
      <c r="AK497" s="11"/>
      <c r="AL497" s="11"/>
      <c r="AM497" s="11"/>
      <c r="AN497" s="11"/>
      <c r="AO497" s="11"/>
      <c r="AP497" s="11"/>
      <c r="AQ497" s="11"/>
      <c r="AR497" s="11"/>
      <c r="AS497" s="11"/>
      <c r="AT497" s="11"/>
      <c r="AU497" s="11"/>
      <c r="AV497" s="11"/>
      <c r="AW497" s="11"/>
      <c r="AX497" s="11"/>
      <c r="AY497" s="11"/>
      <c r="AZ497" s="11"/>
      <c r="BA497" s="11"/>
      <c r="BB497" s="11"/>
      <c r="BC497" s="11"/>
    </row>
    <row r="498" spans="1:55" s="8" customFormat="1" ht="12.75">
      <c r="A498" s="9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  <c r="AH498" s="11"/>
      <c r="AI498" s="11"/>
      <c r="AJ498" s="11"/>
      <c r="AK498" s="11"/>
      <c r="AL498" s="11"/>
      <c r="AM498" s="11"/>
      <c r="AN498" s="11"/>
      <c r="AO498" s="11"/>
      <c r="AP498" s="11"/>
      <c r="AQ498" s="11"/>
      <c r="AR498" s="11"/>
      <c r="AS498" s="11"/>
      <c r="AT498" s="11"/>
      <c r="AU498" s="11"/>
      <c r="AV498" s="11"/>
      <c r="AW498" s="11"/>
      <c r="AX498" s="11"/>
      <c r="AY498" s="11"/>
      <c r="AZ498" s="11"/>
      <c r="BA498" s="11"/>
      <c r="BB498" s="11"/>
      <c r="BC498" s="11"/>
    </row>
    <row r="499" spans="1:55" s="8" customFormat="1" ht="12.75">
      <c r="A499" s="9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  <c r="AH499" s="11"/>
      <c r="AI499" s="11"/>
      <c r="AJ499" s="11"/>
      <c r="AK499" s="11"/>
      <c r="AL499" s="11"/>
      <c r="AM499" s="11"/>
      <c r="AN499" s="11"/>
      <c r="AO499" s="11"/>
      <c r="AP499" s="11"/>
      <c r="AQ499" s="11"/>
      <c r="AR499" s="11"/>
      <c r="AS499" s="11"/>
      <c r="AT499" s="11"/>
      <c r="AU499" s="11"/>
      <c r="AV499" s="11"/>
      <c r="AW499" s="11"/>
      <c r="AX499" s="11"/>
      <c r="AY499" s="11"/>
      <c r="AZ499" s="11"/>
      <c r="BA499" s="11"/>
      <c r="BB499" s="11"/>
      <c r="BC499" s="11"/>
    </row>
    <row r="500" spans="1:55" s="8" customFormat="1" ht="12.75">
      <c r="A500" s="9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  <c r="AG500" s="11"/>
      <c r="AH500" s="11"/>
      <c r="AI500" s="11"/>
      <c r="AJ500" s="11"/>
      <c r="AK500" s="11"/>
      <c r="AL500" s="11"/>
      <c r="AM500" s="11"/>
      <c r="AN500" s="11"/>
      <c r="AO500" s="11"/>
      <c r="AP500" s="11"/>
      <c r="AQ500" s="11"/>
      <c r="AR500" s="11"/>
      <c r="AS500" s="11"/>
      <c r="AT500" s="11"/>
      <c r="AU500" s="11"/>
      <c r="AV500" s="11"/>
      <c r="AW500" s="11"/>
      <c r="AX500" s="11"/>
      <c r="AY500" s="11"/>
      <c r="AZ500" s="11"/>
      <c r="BA500" s="11"/>
      <c r="BB500" s="11"/>
      <c r="BC500" s="11"/>
    </row>
    <row r="501" spans="1:55" s="8" customFormat="1" ht="12.75">
      <c r="A501" s="9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  <c r="AE501" s="11"/>
      <c r="AF501" s="11"/>
      <c r="AG501" s="11"/>
      <c r="AH501" s="11"/>
      <c r="AI501" s="11"/>
      <c r="AJ501" s="11"/>
      <c r="AK501" s="11"/>
      <c r="AL501" s="11"/>
      <c r="AM501" s="11"/>
      <c r="AN501" s="11"/>
      <c r="AO501" s="11"/>
      <c r="AP501" s="11"/>
      <c r="AQ501" s="11"/>
      <c r="AR501" s="11"/>
      <c r="AS501" s="11"/>
      <c r="AT501" s="11"/>
      <c r="AU501" s="11"/>
      <c r="AV501" s="11"/>
      <c r="AW501" s="11"/>
      <c r="AX501" s="11"/>
      <c r="AY501" s="11"/>
      <c r="AZ501" s="11"/>
      <c r="BA501" s="11"/>
      <c r="BB501" s="11"/>
      <c r="BC501" s="11"/>
    </row>
    <row r="502" spans="1:55" s="8" customFormat="1" ht="12.75">
      <c r="A502" s="9"/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  <c r="AE502" s="11"/>
      <c r="AF502" s="11"/>
      <c r="AG502" s="11"/>
      <c r="AH502" s="11"/>
      <c r="AI502" s="11"/>
      <c r="AJ502" s="11"/>
      <c r="AK502" s="11"/>
      <c r="AL502" s="11"/>
      <c r="AM502" s="11"/>
      <c r="AN502" s="11"/>
      <c r="AO502" s="11"/>
      <c r="AP502" s="11"/>
      <c r="AQ502" s="11"/>
      <c r="AR502" s="11"/>
      <c r="AS502" s="11"/>
      <c r="AT502" s="11"/>
      <c r="AU502" s="11"/>
      <c r="AV502" s="11"/>
      <c r="AW502" s="11"/>
      <c r="AX502" s="11"/>
      <c r="AY502" s="11"/>
      <c r="AZ502" s="11"/>
      <c r="BA502" s="11"/>
      <c r="BB502" s="11"/>
      <c r="BC502" s="11"/>
    </row>
    <row r="503" spans="1:55" s="8" customFormat="1" ht="12.75">
      <c r="A503" s="9"/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  <c r="AE503" s="11"/>
      <c r="AF503" s="11"/>
      <c r="AG503" s="11"/>
      <c r="AH503" s="11"/>
      <c r="AI503" s="11"/>
      <c r="AJ503" s="11"/>
      <c r="AK503" s="11"/>
      <c r="AL503" s="11"/>
      <c r="AM503" s="11"/>
      <c r="AN503" s="11"/>
      <c r="AO503" s="11"/>
      <c r="AP503" s="11"/>
      <c r="AQ503" s="11"/>
      <c r="AR503" s="11"/>
      <c r="AS503" s="11"/>
      <c r="AT503" s="11"/>
      <c r="AU503" s="11"/>
      <c r="AV503" s="11"/>
      <c r="AW503" s="11"/>
      <c r="AX503" s="11"/>
      <c r="AY503" s="11"/>
      <c r="AZ503" s="11"/>
      <c r="BA503" s="11"/>
      <c r="BB503" s="11"/>
      <c r="BC503" s="11"/>
    </row>
    <row r="504" spans="1:55" s="8" customFormat="1" ht="12.75">
      <c r="A504" s="9"/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  <c r="AE504" s="11"/>
      <c r="AF504" s="11"/>
      <c r="AG504" s="11"/>
      <c r="AH504" s="11"/>
      <c r="AI504" s="11"/>
      <c r="AJ504" s="11"/>
      <c r="AK504" s="11"/>
      <c r="AL504" s="11"/>
      <c r="AM504" s="11"/>
      <c r="AN504" s="11"/>
      <c r="AO504" s="11"/>
      <c r="AP504" s="11"/>
      <c r="AQ504" s="11"/>
      <c r="AR504" s="11"/>
      <c r="AS504" s="11"/>
      <c r="AT504" s="11"/>
      <c r="AU504" s="11"/>
      <c r="AV504" s="11"/>
      <c r="AW504" s="11"/>
      <c r="AX504" s="11"/>
      <c r="AY504" s="11"/>
      <c r="AZ504" s="11"/>
      <c r="BA504" s="11"/>
      <c r="BB504" s="11"/>
      <c r="BC504" s="11"/>
    </row>
    <row r="505" spans="1:55" s="8" customFormat="1" ht="12.75">
      <c r="A505" s="9"/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  <c r="AE505" s="11"/>
      <c r="AF505" s="11"/>
      <c r="AG505" s="11"/>
      <c r="AH505" s="11"/>
      <c r="AI505" s="11"/>
      <c r="AJ505" s="11"/>
      <c r="AK505" s="11"/>
      <c r="AL505" s="11"/>
      <c r="AM505" s="11"/>
      <c r="AN505" s="11"/>
      <c r="AO505" s="11"/>
      <c r="AP505" s="11"/>
      <c r="AQ505" s="11"/>
      <c r="AR505" s="11"/>
      <c r="AS505" s="11"/>
      <c r="AT505" s="11"/>
      <c r="AU505" s="11"/>
      <c r="AV505" s="11"/>
      <c r="AW505" s="11"/>
      <c r="AX505" s="11"/>
      <c r="AY505" s="11"/>
      <c r="AZ505" s="11"/>
      <c r="BA505" s="11"/>
      <c r="BB505" s="11"/>
      <c r="BC505" s="11"/>
    </row>
    <row r="506" spans="1:55" s="8" customFormat="1" ht="12.75">
      <c r="A506" s="9"/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  <c r="AE506" s="11"/>
      <c r="AF506" s="11"/>
      <c r="AG506" s="11"/>
      <c r="AH506" s="11"/>
      <c r="AI506" s="11"/>
      <c r="AJ506" s="11"/>
      <c r="AK506" s="11"/>
      <c r="AL506" s="11"/>
      <c r="AM506" s="11"/>
      <c r="AN506" s="11"/>
      <c r="AO506" s="11"/>
      <c r="AP506" s="11"/>
      <c r="AQ506" s="11"/>
      <c r="AR506" s="11"/>
      <c r="AS506" s="11"/>
      <c r="AT506" s="11"/>
      <c r="AU506" s="11"/>
      <c r="AV506" s="11"/>
      <c r="AW506" s="11"/>
      <c r="AX506" s="11"/>
      <c r="AY506" s="11"/>
      <c r="AZ506" s="11"/>
      <c r="BA506" s="11"/>
      <c r="BB506" s="11"/>
      <c r="BC506" s="11"/>
    </row>
    <row r="507" spans="1:55" s="8" customFormat="1" ht="12.75">
      <c r="A507" s="9"/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  <c r="AD507" s="11"/>
      <c r="AE507" s="11"/>
      <c r="AF507" s="11"/>
      <c r="AG507" s="11"/>
      <c r="AH507" s="11"/>
      <c r="AI507" s="11"/>
      <c r="AJ507" s="11"/>
      <c r="AK507" s="11"/>
      <c r="AL507" s="11"/>
      <c r="AM507" s="11"/>
      <c r="AN507" s="11"/>
      <c r="AO507" s="11"/>
      <c r="AP507" s="11"/>
      <c r="AQ507" s="11"/>
      <c r="AR507" s="11"/>
      <c r="AS507" s="11"/>
      <c r="AT507" s="11"/>
      <c r="AU507" s="11"/>
      <c r="AV507" s="11"/>
      <c r="AW507" s="11"/>
      <c r="AX507" s="11"/>
      <c r="AY507" s="11"/>
      <c r="AZ507" s="11"/>
      <c r="BA507" s="11"/>
      <c r="BB507" s="11"/>
      <c r="BC507" s="11"/>
    </row>
    <row r="508" spans="1:55" s="8" customFormat="1" ht="12.75">
      <c r="A508" s="9"/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  <c r="AC508" s="11"/>
      <c r="AD508" s="11"/>
      <c r="AE508" s="11"/>
      <c r="AF508" s="11"/>
      <c r="AG508" s="11"/>
      <c r="AH508" s="11"/>
      <c r="AI508" s="11"/>
      <c r="AJ508" s="11"/>
      <c r="AK508" s="11"/>
      <c r="AL508" s="11"/>
      <c r="AM508" s="11"/>
      <c r="AN508" s="11"/>
      <c r="AO508" s="11"/>
      <c r="AP508" s="11"/>
      <c r="AQ508" s="11"/>
      <c r="AR508" s="11"/>
      <c r="AS508" s="11"/>
      <c r="AT508" s="11"/>
      <c r="AU508" s="11"/>
      <c r="AV508" s="11"/>
      <c r="AW508" s="11"/>
      <c r="AX508" s="11"/>
      <c r="AY508" s="11"/>
      <c r="AZ508" s="11"/>
      <c r="BA508" s="11"/>
      <c r="BB508" s="11"/>
      <c r="BC508" s="11"/>
    </row>
    <row r="509" spans="1:55" s="8" customFormat="1" ht="12.75">
      <c r="A509" s="9"/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1"/>
      <c r="AD509" s="11"/>
      <c r="AE509" s="11"/>
      <c r="AF509" s="11"/>
      <c r="AG509" s="11"/>
      <c r="AH509" s="11"/>
      <c r="AI509" s="11"/>
      <c r="AJ509" s="11"/>
      <c r="AK509" s="11"/>
      <c r="AL509" s="11"/>
      <c r="AM509" s="11"/>
      <c r="AN509" s="11"/>
      <c r="AO509" s="11"/>
      <c r="AP509" s="11"/>
      <c r="AQ509" s="11"/>
      <c r="AR509" s="11"/>
      <c r="AS509" s="11"/>
      <c r="AT509" s="11"/>
      <c r="AU509" s="11"/>
      <c r="AV509" s="11"/>
      <c r="AW509" s="11"/>
      <c r="AX509" s="11"/>
      <c r="AY509" s="11"/>
      <c r="AZ509" s="11"/>
      <c r="BA509" s="11"/>
      <c r="BB509" s="11"/>
      <c r="BC509" s="11"/>
    </row>
    <row r="510" spans="1:55" s="8" customFormat="1" ht="12.75">
      <c r="A510" s="9"/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  <c r="AD510" s="11"/>
      <c r="AE510" s="11"/>
      <c r="AF510" s="11"/>
      <c r="AG510" s="11"/>
      <c r="AH510" s="11"/>
      <c r="AI510" s="11"/>
      <c r="AJ510" s="11"/>
      <c r="AK510" s="11"/>
      <c r="AL510" s="11"/>
      <c r="AM510" s="11"/>
      <c r="AN510" s="11"/>
      <c r="AO510" s="11"/>
      <c r="AP510" s="11"/>
      <c r="AQ510" s="11"/>
      <c r="AR510" s="11"/>
      <c r="AS510" s="11"/>
      <c r="AT510" s="11"/>
      <c r="AU510" s="11"/>
      <c r="AV510" s="11"/>
      <c r="AW510" s="11"/>
      <c r="AX510" s="11"/>
      <c r="AY510" s="11"/>
      <c r="AZ510" s="11"/>
      <c r="BA510" s="11"/>
      <c r="BB510" s="11"/>
      <c r="BC510" s="11"/>
    </row>
    <row r="511" spans="1:55" s="8" customFormat="1" ht="12.75">
      <c r="A511" s="9"/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  <c r="AC511" s="11"/>
      <c r="AD511" s="11"/>
      <c r="AE511" s="11"/>
      <c r="AF511" s="11"/>
      <c r="AG511" s="11"/>
      <c r="AH511" s="11"/>
      <c r="AI511" s="11"/>
      <c r="AJ511" s="11"/>
      <c r="AK511" s="11"/>
      <c r="AL511" s="11"/>
      <c r="AM511" s="11"/>
      <c r="AN511" s="11"/>
      <c r="AO511" s="11"/>
      <c r="AP511" s="11"/>
      <c r="AQ511" s="11"/>
      <c r="AR511" s="11"/>
      <c r="AS511" s="11"/>
      <c r="AT511" s="11"/>
      <c r="AU511" s="11"/>
      <c r="AV511" s="11"/>
      <c r="AW511" s="11"/>
      <c r="AX511" s="11"/>
      <c r="AY511" s="11"/>
      <c r="AZ511" s="11"/>
      <c r="BA511" s="11"/>
      <c r="BB511" s="11"/>
      <c r="BC511" s="11"/>
    </row>
    <row r="512" spans="1:55" s="8" customFormat="1" ht="12.75">
      <c r="A512" s="9"/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  <c r="AD512" s="11"/>
      <c r="AE512" s="11"/>
      <c r="AF512" s="11"/>
      <c r="AG512" s="11"/>
      <c r="AH512" s="11"/>
      <c r="AI512" s="11"/>
      <c r="AJ512" s="11"/>
      <c r="AK512" s="11"/>
      <c r="AL512" s="11"/>
      <c r="AM512" s="11"/>
      <c r="AN512" s="11"/>
      <c r="AO512" s="11"/>
      <c r="AP512" s="11"/>
      <c r="AQ512" s="11"/>
      <c r="AR512" s="11"/>
      <c r="AS512" s="11"/>
      <c r="AT512" s="11"/>
      <c r="AU512" s="11"/>
      <c r="AV512" s="11"/>
      <c r="AW512" s="11"/>
      <c r="AX512" s="11"/>
      <c r="AY512" s="11"/>
      <c r="AZ512" s="11"/>
      <c r="BA512" s="11"/>
      <c r="BB512" s="11"/>
      <c r="BC512" s="11"/>
    </row>
    <row r="513" spans="1:55" s="8" customFormat="1" ht="12.75">
      <c r="A513" s="9"/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  <c r="AD513" s="11"/>
      <c r="AE513" s="11"/>
      <c r="AF513" s="11"/>
      <c r="AG513" s="11"/>
      <c r="AH513" s="11"/>
      <c r="AI513" s="11"/>
      <c r="AJ513" s="11"/>
      <c r="AK513" s="11"/>
      <c r="AL513" s="11"/>
      <c r="AM513" s="11"/>
      <c r="AN513" s="11"/>
      <c r="AO513" s="11"/>
      <c r="AP513" s="11"/>
      <c r="AQ513" s="11"/>
      <c r="AR513" s="11"/>
      <c r="AS513" s="11"/>
      <c r="AT513" s="11"/>
      <c r="AU513" s="11"/>
      <c r="AV513" s="11"/>
      <c r="AW513" s="11"/>
      <c r="AX513" s="11"/>
      <c r="AY513" s="11"/>
      <c r="AZ513" s="11"/>
      <c r="BA513" s="11"/>
      <c r="BB513" s="11"/>
      <c r="BC513" s="11"/>
    </row>
    <row r="514" spans="1:55" s="8" customFormat="1" ht="12.75">
      <c r="A514" s="9"/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  <c r="AD514" s="11"/>
      <c r="AE514" s="11"/>
      <c r="AF514" s="11"/>
      <c r="AG514" s="11"/>
      <c r="AH514" s="11"/>
      <c r="AI514" s="11"/>
      <c r="AJ514" s="11"/>
      <c r="AK514" s="11"/>
      <c r="AL514" s="11"/>
      <c r="AM514" s="11"/>
      <c r="AN514" s="11"/>
      <c r="AO514" s="11"/>
      <c r="AP514" s="11"/>
      <c r="AQ514" s="11"/>
      <c r="AR514" s="11"/>
      <c r="AS514" s="11"/>
      <c r="AT514" s="11"/>
      <c r="AU514" s="11"/>
      <c r="AV514" s="11"/>
      <c r="AW514" s="11"/>
      <c r="AX514" s="11"/>
      <c r="AY514" s="11"/>
      <c r="AZ514" s="11"/>
      <c r="BA514" s="11"/>
      <c r="BB514" s="11"/>
      <c r="BC514" s="11"/>
    </row>
    <row r="515" spans="1:55" s="8" customFormat="1" ht="12.75">
      <c r="A515" s="9"/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  <c r="AD515" s="11"/>
      <c r="AE515" s="11"/>
      <c r="AF515" s="11"/>
      <c r="AG515" s="11"/>
      <c r="AH515" s="11"/>
      <c r="AI515" s="11"/>
      <c r="AJ515" s="11"/>
      <c r="AK515" s="11"/>
      <c r="AL515" s="11"/>
      <c r="AM515" s="11"/>
      <c r="AN515" s="11"/>
      <c r="AO515" s="11"/>
      <c r="AP515" s="11"/>
      <c r="AQ515" s="11"/>
      <c r="AR515" s="11"/>
      <c r="AS515" s="11"/>
      <c r="AT515" s="11"/>
      <c r="AU515" s="11"/>
      <c r="AV515" s="11"/>
      <c r="AW515" s="11"/>
      <c r="AX515" s="11"/>
      <c r="AY515" s="11"/>
      <c r="AZ515" s="11"/>
      <c r="BA515" s="11"/>
      <c r="BB515" s="11"/>
      <c r="BC515" s="11"/>
    </row>
    <row r="516" spans="1:55" s="8" customFormat="1" ht="12.75">
      <c r="A516" s="9"/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  <c r="AG516" s="11"/>
      <c r="AH516" s="11"/>
      <c r="AI516" s="11"/>
      <c r="AJ516" s="11"/>
      <c r="AK516" s="11"/>
      <c r="AL516" s="11"/>
      <c r="AM516" s="11"/>
      <c r="AN516" s="11"/>
      <c r="AO516" s="11"/>
      <c r="AP516" s="11"/>
      <c r="AQ516" s="11"/>
      <c r="AR516" s="11"/>
      <c r="AS516" s="11"/>
      <c r="AT516" s="11"/>
      <c r="AU516" s="11"/>
      <c r="AV516" s="11"/>
      <c r="AW516" s="11"/>
      <c r="AX516" s="11"/>
      <c r="AY516" s="11"/>
      <c r="AZ516" s="11"/>
      <c r="BA516" s="11"/>
      <c r="BB516" s="11"/>
      <c r="BC516" s="11"/>
    </row>
    <row r="517" spans="1:55" s="8" customFormat="1" ht="12.75">
      <c r="A517" s="9"/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  <c r="AE517" s="11"/>
      <c r="AF517" s="11"/>
      <c r="AG517" s="11"/>
      <c r="AH517" s="11"/>
      <c r="AI517" s="11"/>
      <c r="AJ517" s="11"/>
      <c r="AK517" s="11"/>
      <c r="AL517" s="11"/>
      <c r="AM517" s="11"/>
      <c r="AN517" s="11"/>
      <c r="AO517" s="11"/>
      <c r="AP517" s="11"/>
      <c r="AQ517" s="11"/>
      <c r="AR517" s="11"/>
      <c r="AS517" s="11"/>
      <c r="AT517" s="11"/>
      <c r="AU517" s="11"/>
      <c r="AV517" s="11"/>
      <c r="AW517" s="11"/>
      <c r="AX517" s="11"/>
      <c r="AY517" s="11"/>
      <c r="AZ517" s="11"/>
      <c r="BA517" s="11"/>
      <c r="BB517" s="11"/>
      <c r="BC517" s="11"/>
    </row>
    <row r="518" spans="1:55" s="8" customFormat="1" ht="12.75">
      <c r="A518" s="9"/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  <c r="AE518" s="11"/>
      <c r="AF518" s="11"/>
      <c r="AG518" s="11"/>
      <c r="AH518" s="11"/>
      <c r="AI518" s="11"/>
      <c r="AJ518" s="11"/>
      <c r="AK518" s="11"/>
      <c r="AL518" s="11"/>
      <c r="AM518" s="11"/>
      <c r="AN518" s="11"/>
      <c r="AO518" s="11"/>
      <c r="AP518" s="11"/>
      <c r="AQ518" s="11"/>
      <c r="AR518" s="11"/>
      <c r="AS518" s="11"/>
      <c r="AT518" s="11"/>
      <c r="AU518" s="11"/>
      <c r="AV518" s="11"/>
      <c r="AW518" s="11"/>
      <c r="AX518" s="11"/>
      <c r="AY518" s="11"/>
      <c r="AZ518" s="11"/>
      <c r="BA518" s="11"/>
      <c r="BB518" s="11"/>
      <c r="BC518" s="11"/>
    </row>
    <row r="519" spans="1:55" s="8" customFormat="1" ht="12.75">
      <c r="A519" s="9"/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  <c r="AE519" s="11"/>
      <c r="AF519" s="11"/>
      <c r="AG519" s="11"/>
      <c r="AH519" s="11"/>
      <c r="AI519" s="11"/>
      <c r="AJ519" s="11"/>
      <c r="AK519" s="11"/>
      <c r="AL519" s="11"/>
      <c r="AM519" s="11"/>
      <c r="AN519" s="11"/>
      <c r="AO519" s="11"/>
      <c r="AP519" s="11"/>
      <c r="AQ519" s="11"/>
      <c r="AR519" s="11"/>
      <c r="AS519" s="11"/>
      <c r="AT519" s="11"/>
      <c r="AU519" s="11"/>
      <c r="AV519" s="11"/>
      <c r="AW519" s="11"/>
      <c r="AX519" s="11"/>
      <c r="AY519" s="11"/>
      <c r="AZ519" s="11"/>
      <c r="BA519" s="11"/>
      <c r="BB519" s="11"/>
      <c r="BC519" s="11"/>
    </row>
    <row r="520" spans="1:55" s="8" customFormat="1" ht="12.75">
      <c r="A520" s="9"/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  <c r="AE520" s="11"/>
      <c r="AF520" s="11"/>
      <c r="AG520" s="11"/>
      <c r="AH520" s="11"/>
      <c r="AI520" s="11"/>
      <c r="AJ520" s="11"/>
      <c r="AK520" s="11"/>
      <c r="AL520" s="11"/>
      <c r="AM520" s="11"/>
      <c r="AN520" s="11"/>
      <c r="AO520" s="11"/>
      <c r="AP520" s="11"/>
      <c r="AQ520" s="11"/>
      <c r="AR520" s="11"/>
      <c r="AS520" s="11"/>
      <c r="AT520" s="11"/>
      <c r="AU520" s="11"/>
      <c r="AV520" s="11"/>
      <c r="AW520" s="11"/>
      <c r="AX520" s="11"/>
      <c r="AY520" s="11"/>
      <c r="AZ520" s="11"/>
      <c r="BA520" s="11"/>
      <c r="BB520" s="11"/>
      <c r="BC520" s="11"/>
    </row>
    <row r="521" spans="1:55" s="8" customFormat="1" ht="12.75">
      <c r="A521" s="9"/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  <c r="AE521" s="11"/>
      <c r="AF521" s="11"/>
      <c r="AG521" s="11"/>
      <c r="AH521" s="11"/>
      <c r="AI521" s="11"/>
      <c r="AJ521" s="11"/>
      <c r="AK521" s="11"/>
      <c r="AL521" s="11"/>
      <c r="AM521" s="11"/>
      <c r="AN521" s="11"/>
      <c r="AO521" s="11"/>
      <c r="AP521" s="11"/>
      <c r="AQ521" s="11"/>
      <c r="AR521" s="11"/>
      <c r="AS521" s="11"/>
      <c r="AT521" s="11"/>
      <c r="AU521" s="11"/>
      <c r="AV521" s="11"/>
      <c r="AW521" s="11"/>
      <c r="AX521" s="11"/>
      <c r="AY521" s="11"/>
      <c r="AZ521" s="11"/>
      <c r="BA521" s="11"/>
      <c r="BB521" s="11"/>
      <c r="BC521" s="11"/>
    </row>
    <row r="522" spans="1:55" s="8" customFormat="1" ht="12.75">
      <c r="A522" s="9"/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  <c r="AE522" s="11"/>
      <c r="AF522" s="11"/>
      <c r="AG522" s="11"/>
      <c r="AH522" s="11"/>
      <c r="AI522" s="11"/>
      <c r="AJ522" s="11"/>
      <c r="AK522" s="11"/>
      <c r="AL522" s="11"/>
      <c r="AM522" s="11"/>
      <c r="AN522" s="11"/>
      <c r="AO522" s="11"/>
      <c r="AP522" s="11"/>
      <c r="AQ522" s="11"/>
      <c r="AR522" s="11"/>
      <c r="AS522" s="11"/>
      <c r="AT522" s="11"/>
      <c r="AU522" s="11"/>
      <c r="AV522" s="11"/>
      <c r="AW522" s="11"/>
      <c r="AX522" s="11"/>
      <c r="AY522" s="11"/>
      <c r="AZ522" s="11"/>
      <c r="BA522" s="11"/>
      <c r="BB522" s="11"/>
      <c r="BC522" s="11"/>
    </row>
    <row r="523" spans="1:55" s="8" customFormat="1" ht="12.75">
      <c r="A523" s="9"/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  <c r="AE523" s="11"/>
      <c r="AF523" s="11"/>
      <c r="AG523" s="11"/>
      <c r="AH523" s="11"/>
      <c r="AI523" s="11"/>
      <c r="AJ523" s="11"/>
      <c r="AK523" s="11"/>
      <c r="AL523" s="11"/>
      <c r="AM523" s="11"/>
      <c r="AN523" s="11"/>
      <c r="AO523" s="11"/>
      <c r="AP523" s="11"/>
      <c r="AQ523" s="11"/>
      <c r="AR523" s="11"/>
      <c r="AS523" s="11"/>
      <c r="AT523" s="11"/>
      <c r="AU523" s="11"/>
      <c r="AV523" s="11"/>
      <c r="AW523" s="11"/>
      <c r="AX523" s="11"/>
      <c r="AY523" s="11"/>
      <c r="AZ523" s="11"/>
      <c r="BA523" s="11"/>
      <c r="BB523" s="11"/>
      <c r="BC523" s="11"/>
    </row>
    <row r="524" spans="1:55" s="8" customFormat="1" ht="12.75">
      <c r="A524" s="9"/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  <c r="AE524" s="11"/>
      <c r="AF524" s="11"/>
      <c r="AG524" s="11"/>
      <c r="AH524" s="11"/>
      <c r="AI524" s="11"/>
      <c r="AJ524" s="11"/>
      <c r="AK524" s="11"/>
      <c r="AL524" s="11"/>
      <c r="AM524" s="11"/>
      <c r="AN524" s="11"/>
      <c r="AO524" s="11"/>
      <c r="AP524" s="11"/>
      <c r="AQ524" s="11"/>
      <c r="AR524" s="11"/>
      <c r="AS524" s="11"/>
      <c r="AT524" s="11"/>
      <c r="AU524" s="11"/>
      <c r="AV524" s="11"/>
      <c r="AW524" s="11"/>
      <c r="AX524" s="11"/>
      <c r="AY524" s="11"/>
      <c r="AZ524" s="11"/>
      <c r="BA524" s="11"/>
      <c r="BB524" s="11"/>
      <c r="BC524" s="11"/>
    </row>
    <row r="525" spans="1:55" s="8" customFormat="1" ht="12.75">
      <c r="A525" s="9"/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  <c r="AE525" s="11"/>
      <c r="AF525" s="11"/>
      <c r="AG525" s="11"/>
      <c r="AH525" s="11"/>
      <c r="AI525" s="11"/>
      <c r="AJ525" s="11"/>
      <c r="AK525" s="11"/>
      <c r="AL525" s="11"/>
      <c r="AM525" s="11"/>
      <c r="AN525" s="11"/>
      <c r="AO525" s="11"/>
      <c r="AP525" s="11"/>
      <c r="AQ525" s="11"/>
      <c r="AR525" s="11"/>
      <c r="AS525" s="11"/>
      <c r="AT525" s="11"/>
      <c r="AU525" s="11"/>
      <c r="AV525" s="11"/>
      <c r="AW525" s="11"/>
      <c r="AX525" s="11"/>
      <c r="AY525" s="11"/>
      <c r="AZ525" s="11"/>
      <c r="BA525" s="11"/>
      <c r="BB525" s="11"/>
      <c r="BC525" s="11"/>
    </row>
    <row r="526" spans="1:55" s="8" customFormat="1" ht="12.75">
      <c r="A526" s="9"/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  <c r="AE526" s="11"/>
      <c r="AF526" s="11"/>
      <c r="AG526" s="11"/>
      <c r="AH526" s="11"/>
      <c r="AI526" s="11"/>
      <c r="AJ526" s="11"/>
      <c r="AK526" s="11"/>
      <c r="AL526" s="11"/>
      <c r="AM526" s="11"/>
      <c r="AN526" s="11"/>
      <c r="AO526" s="11"/>
      <c r="AP526" s="11"/>
      <c r="AQ526" s="11"/>
      <c r="AR526" s="11"/>
      <c r="AS526" s="11"/>
      <c r="AT526" s="11"/>
      <c r="AU526" s="11"/>
      <c r="AV526" s="11"/>
      <c r="AW526" s="11"/>
      <c r="AX526" s="11"/>
      <c r="AY526" s="11"/>
      <c r="AZ526" s="11"/>
      <c r="BA526" s="11"/>
      <c r="BB526" s="11"/>
      <c r="BC526" s="11"/>
    </row>
    <row r="527" spans="1:55" s="8" customFormat="1" ht="12.75">
      <c r="A527" s="9"/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  <c r="AD527" s="11"/>
      <c r="AE527" s="11"/>
      <c r="AF527" s="11"/>
      <c r="AG527" s="11"/>
      <c r="AH527" s="11"/>
      <c r="AI527" s="11"/>
      <c r="AJ527" s="11"/>
      <c r="AK527" s="11"/>
      <c r="AL527" s="11"/>
      <c r="AM527" s="11"/>
      <c r="AN527" s="11"/>
      <c r="AO527" s="11"/>
      <c r="AP527" s="11"/>
      <c r="AQ527" s="11"/>
      <c r="AR527" s="11"/>
      <c r="AS527" s="11"/>
      <c r="AT527" s="11"/>
      <c r="AU527" s="11"/>
      <c r="AV527" s="11"/>
      <c r="AW527" s="11"/>
      <c r="AX527" s="11"/>
      <c r="AY527" s="11"/>
      <c r="AZ527" s="11"/>
      <c r="BA527" s="11"/>
      <c r="BB527" s="11"/>
      <c r="BC527" s="11"/>
    </row>
    <row r="528" spans="1:55" s="8" customFormat="1" ht="12.75">
      <c r="A528" s="9"/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  <c r="AA528" s="11"/>
      <c r="AB528" s="11"/>
      <c r="AC528" s="11"/>
      <c r="AD528" s="11"/>
      <c r="AE528" s="11"/>
      <c r="AF528" s="11"/>
      <c r="AG528" s="11"/>
      <c r="AH528" s="11"/>
      <c r="AI528" s="11"/>
      <c r="AJ528" s="11"/>
      <c r="AK528" s="11"/>
      <c r="AL528" s="11"/>
      <c r="AM528" s="11"/>
      <c r="AN528" s="11"/>
      <c r="AO528" s="11"/>
      <c r="AP528" s="11"/>
      <c r="AQ528" s="11"/>
      <c r="AR528" s="11"/>
      <c r="AS528" s="11"/>
      <c r="AT528" s="11"/>
      <c r="AU528" s="11"/>
      <c r="AV528" s="11"/>
      <c r="AW528" s="11"/>
      <c r="AX528" s="11"/>
      <c r="AY528" s="11"/>
      <c r="AZ528" s="11"/>
      <c r="BA528" s="11"/>
      <c r="BB528" s="11"/>
      <c r="BC528" s="11"/>
    </row>
    <row r="529" spans="1:55" s="8" customFormat="1" ht="12.75">
      <c r="A529" s="9"/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  <c r="AA529" s="11"/>
      <c r="AB529" s="11"/>
      <c r="AC529" s="11"/>
      <c r="AD529" s="11"/>
      <c r="AE529" s="11"/>
      <c r="AF529" s="11"/>
      <c r="AG529" s="11"/>
      <c r="AH529" s="11"/>
      <c r="AI529" s="11"/>
      <c r="AJ529" s="11"/>
      <c r="AK529" s="11"/>
      <c r="AL529" s="11"/>
      <c r="AM529" s="11"/>
      <c r="AN529" s="11"/>
      <c r="AO529" s="11"/>
      <c r="AP529" s="11"/>
      <c r="AQ529" s="11"/>
      <c r="AR529" s="11"/>
      <c r="AS529" s="11"/>
      <c r="AT529" s="11"/>
      <c r="AU529" s="11"/>
      <c r="AV529" s="11"/>
      <c r="AW529" s="11"/>
      <c r="AX529" s="11"/>
      <c r="AY529" s="11"/>
      <c r="AZ529" s="11"/>
      <c r="BA529" s="11"/>
      <c r="BB529" s="11"/>
      <c r="BC529" s="11"/>
    </row>
    <row r="530" spans="1:55" s="8" customFormat="1" ht="12.75">
      <c r="A530" s="9"/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  <c r="AA530" s="11"/>
      <c r="AB530" s="11"/>
      <c r="AC530" s="11"/>
      <c r="AD530" s="11"/>
      <c r="AE530" s="11"/>
      <c r="AF530" s="11"/>
      <c r="AG530" s="11"/>
      <c r="AH530" s="11"/>
      <c r="AI530" s="11"/>
      <c r="AJ530" s="11"/>
      <c r="AK530" s="11"/>
      <c r="AL530" s="11"/>
      <c r="AM530" s="11"/>
      <c r="AN530" s="11"/>
      <c r="AO530" s="11"/>
      <c r="AP530" s="11"/>
      <c r="AQ530" s="11"/>
      <c r="AR530" s="11"/>
      <c r="AS530" s="11"/>
      <c r="AT530" s="11"/>
      <c r="AU530" s="11"/>
      <c r="AV530" s="11"/>
      <c r="AW530" s="11"/>
      <c r="AX530" s="11"/>
      <c r="AY530" s="11"/>
      <c r="AZ530" s="11"/>
      <c r="BA530" s="11"/>
      <c r="BB530" s="11"/>
      <c r="BC530" s="11"/>
    </row>
    <row r="531" spans="1:55" s="8" customFormat="1" ht="12.75">
      <c r="A531" s="9"/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  <c r="AA531" s="11"/>
      <c r="AB531" s="11"/>
      <c r="AC531" s="11"/>
      <c r="AD531" s="11"/>
      <c r="AE531" s="11"/>
      <c r="AF531" s="11"/>
      <c r="AG531" s="11"/>
      <c r="AH531" s="11"/>
      <c r="AI531" s="11"/>
      <c r="AJ531" s="11"/>
      <c r="AK531" s="11"/>
      <c r="AL531" s="11"/>
      <c r="AM531" s="11"/>
      <c r="AN531" s="11"/>
      <c r="AO531" s="11"/>
      <c r="AP531" s="11"/>
      <c r="AQ531" s="11"/>
      <c r="AR531" s="11"/>
      <c r="AS531" s="11"/>
      <c r="AT531" s="11"/>
      <c r="AU531" s="11"/>
      <c r="AV531" s="11"/>
      <c r="AW531" s="11"/>
      <c r="AX531" s="11"/>
      <c r="AY531" s="11"/>
      <c r="AZ531" s="11"/>
      <c r="BA531" s="11"/>
      <c r="BB531" s="11"/>
      <c r="BC531" s="11"/>
    </row>
    <row r="532" spans="1:55" s="8" customFormat="1" ht="12.75">
      <c r="A532" s="9"/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  <c r="AA532" s="11"/>
      <c r="AB532" s="11"/>
      <c r="AC532" s="11"/>
      <c r="AD532" s="11"/>
      <c r="AE532" s="11"/>
      <c r="AF532" s="11"/>
      <c r="AG532" s="11"/>
      <c r="AH532" s="11"/>
      <c r="AI532" s="11"/>
      <c r="AJ532" s="11"/>
      <c r="AK532" s="11"/>
      <c r="AL532" s="11"/>
      <c r="AM532" s="11"/>
      <c r="AN532" s="11"/>
      <c r="AO532" s="11"/>
      <c r="AP532" s="11"/>
      <c r="AQ532" s="11"/>
      <c r="AR532" s="11"/>
      <c r="AS532" s="11"/>
      <c r="AT532" s="11"/>
      <c r="AU532" s="11"/>
      <c r="AV532" s="11"/>
      <c r="AW532" s="11"/>
      <c r="AX532" s="11"/>
      <c r="AY532" s="11"/>
      <c r="AZ532" s="11"/>
      <c r="BA532" s="11"/>
      <c r="BB532" s="11"/>
      <c r="BC532" s="11"/>
    </row>
    <row r="533" spans="1:55" s="8" customFormat="1" ht="12.75">
      <c r="A533" s="9"/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  <c r="AA533" s="11"/>
      <c r="AB533" s="11"/>
      <c r="AC533" s="11"/>
      <c r="AD533" s="11"/>
      <c r="AE533" s="11"/>
      <c r="AF533" s="11"/>
      <c r="AG533" s="11"/>
      <c r="AH533" s="11"/>
      <c r="AI533" s="11"/>
      <c r="AJ533" s="11"/>
      <c r="AK533" s="11"/>
      <c r="AL533" s="11"/>
      <c r="AM533" s="11"/>
      <c r="AN533" s="11"/>
      <c r="AO533" s="11"/>
      <c r="AP533" s="11"/>
      <c r="AQ533" s="11"/>
      <c r="AR533" s="11"/>
      <c r="AS533" s="11"/>
      <c r="AT533" s="11"/>
      <c r="AU533" s="11"/>
      <c r="AV533" s="11"/>
      <c r="AW533" s="11"/>
      <c r="AX533" s="11"/>
      <c r="AY533" s="11"/>
      <c r="AZ533" s="11"/>
      <c r="BA533" s="11"/>
      <c r="BB533" s="11"/>
      <c r="BC533" s="11"/>
    </row>
    <row r="534" spans="1:55" s="8" customFormat="1" ht="12.75">
      <c r="A534" s="9"/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  <c r="AA534" s="11"/>
      <c r="AB534" s="11"/>
      <c r="AC534" s="11"/>
      <c r="AD534" s="11"/>
      <c r="AE534" s="11"/>
      <c r="AF534" s="11"/>
      <c r="AG534" s="11"/>
      <c r="AH534" s="11"/>
      <c r="AI534" s="11"/>
      <c r="AJ534" s="11"/>
      <c r="AK534" s="11"/>
      <c r="AL534" s="11"/>
      <c r="AM534" s="11"/>
      <c r="AN534" s="11"/>
      <c r="AO534" s="11"/>
      <c r="AP534" s="11"/>
      <c r="AQ534" s="11"/>
      <c r="AR534" s="11"/>
      <c r="AS534" s="11"/>
      <c r="AT534" s="11"/>
      <c r="AU534" s="11"/>
      <c r="AV534" s="11"/>
      <c r="AW534" s="11"/>
      <c r="AX534" s="11"/>
      <c r="AY534" s="11"/>
      <c r="AZ534" s="11"/>
      <c r="BA534" s="11"/>
      <c r="BB534" s="11"/>
      <c r="BC534" s="11"/>
    </row>
    <row r="535" spans="1:55" s="8" customFormat="1" ht="12.75">
      <c r="A535" s="9"/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  <c r="AA535" s="11"/>
      <c r="AB535" s="11"/>
      <c r="AC535" s="11"/>
      <c r="AD535" s="11"/>
      <c r="AE535" s="11"/>
      <c r="AF535" s="11"/>
      <c r="AG535" s="11"/>
      <c r="AH535" s="11"/>
      <c r="AI535" s="11"/>
      <c r="AJ535" s="11"/>
      <c r="AK535" s="11"/>
      <c r="AL535" s="11"/>
      <c r="AM535" s="11"/>
      <c r="AN535" s="11"/>
      <c r="AO535" s="11"/>
      <c r="AP535" s="11"/>
      <c r="AQ535" s="11"/>
      <c r="AR535" s="11"/>
      <c r="AS535" s="11"/>
      <c r="AT535" s="11"/>
      <c r="AU535" s="11"/>
      <c r="AV535" s="11"/>
      <c r="AW535" s="11"/>
      <c r="AX535" s="11"/>
      <c r="AY535" s="11"/>
      <c r="AZ535" s="11"/>
      <c r="BA535" s="11"/>
      <c r="BB535" s="11"/>
      <c r="BC535" s="11"/>
    </row>
    <row r="536" spans="1:55" s="8" customFormat="1" ht="12.75">
      <c r="A536" s="9"/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  <c r="AA536" s="11"/>
      <c r="AB536" s="11"/>
      <c r="AC536" s="11"/>
      <c r="AD536" s="11"/>
      <c r="AE536" s="11"/>
      <c r="AF536" s="11"/>
      <c r="AG536" s="11"/>
      <c r="AH536" s="11"/>
      <c r="AI536" s="11"/>
      <c r="AJ536" s="11"/>
      <c r="AK536" s="11"/>
      <c r="AL536" s="11"/>
      <c r="AM536" s="11"/>
      <c r="AN536" s="11"/>
      <c r="AO536" s="11"/>
      <c r="AP536" s="11"/>
      <c r="AQ536" s="11"/>
      <c r="AR536" s="11"/>
      <c r="AS536" s="11"/>
      <c r="AT536" s="11"/>
      <c r="AU536" s="11"/>
      <c r="AV536" s="11"/>
      <c r="AW536" s="11"/>
      <c r="AX536" s="11"/>
      <c r="AY536" s="11"/>
      <c r="AZ536" s="11"/>
      <c r="BA536" s="11"/>
      <c r="BB536" s="11"/>
      <c r="BC536" s="11"/>
    </row>
    <row r="537" spans="1:55" s="8" customFormat="1" ht="12.75">
      <c r="A537" s="9"/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  <c r="AA537" s="11"/>
      <c r="AB537" s="11"/>
      <c r="AC537" s="11"/>
      <c r="AD537" s="11"/>
      <c r="AE537" s="11"/>
      <c r="AF537" s="11"/>
      <c r="AG537" s="11"/>
      <c r="AH537" s="11"/>
      <c r="AI537" s="11"/>
      <c r="AJ537" s="11"/>
      <c r="AK537" s="11"/>
      <c r="AL537" s="11"/>
      <c r="AM537" s="11"/>
      <c r="AN537" s="11"/>
      <c r="AO537" s="11"/>
      <c r="AP537" s="11"/>
      <c r="AQ537" s="11"/>
      <c r="AR537" s="11"/>
      <c r="AS537" s="11"/>
      <c r="AT537" s="11"/>
      <c r="AU537" s="11"/>
      <c r="AV537" s="11"/>
      <c r="AW537" s="11"/>
      <c r="AX537" s="11"/>
      <c r="AY537" s="11"/>
      <c r="AZ537" s="11"/>
      <c r="BA537" s="11"/>
      <c r="BB537" s="11"/>
      <c r="BC537" s="11"/>
    </row>
    <row r="538" spans="1:55" s="8" customFormat="1" ht="12.75">
      <c r="A538" s="9"/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  <c r="AA538" s="11"/>
      <c r="AB538" s="11"/>
      <c r="AC538" s="11"/>
      <c r="AD538" s="11"/>
      <c r="AE538" s="11"/>
      <c r="AF538" s="11"/>
      <c r="AG538" s="11"/>
      <c r="AH538" s="11"/>
      <c r="AI538" s="11"/>
      <c r="AJ538" s="11"/>
      <c r="AK538" s="11"/>
      <c r="AL538" s="11"/>
      <c r="AM538" s="11"/>
      <c r="AN538" s="11"/>
      <c r="AO538" s="11"/>
      <c r="AP538" s="11"/>
      <c r="AQ538" s="11"/>
      <c r="AR538" s="11"/>
      <c r="AS538" s="11"/>
      <c r="AT538" s="11"/>
      <c r="AU538" s="11"/>
      <c r="AV538" s="11"/>
      <c r="AW538" s="11"/>
      <c r="AX538" s="11"/>
      <c r="AY538" s="11"/>
      <c r="AZ538" s="11"/>
      <c r="BA538" s="11"/>
      <c r="BB538" s="11"/>
      <c r="BC538" s="11"/>
    </row>
    <row r="539" spans="1:55" s="8" customFormat="1" ht="12.75">
      <c r="A539" s="9"/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  <c r="AA539" s="11"/>
      <c r="AB539" s="11"/>
      <c r="AC539" s="11"/>
      <c r="AD539" s="11"/>
      <c r="AE539" s="11"/>
      <c r="AF539" s="11"/>
      <c r="AG539" s="11"/>
      <c r="AH539" s="11"/>
      <c r="AI539" s="11"/>
      <c r="AJ539" s="11"/>
      <c r="AK539" s="11"/>
      <c r="AL539" s="11"/>
      <c r="AM539" s="11"/>
      <c r="AN539" s="11"/>
      <c r="AO539" s="11"/>
      <c r="AP539" s="11"/>
      <c r="AQ539" s="11"/>
      <c r="AR539" s="11"/>
      <c r="AS539" s="11"/>
      <c r="AT539" s="11"/>
      <c r="AU539" s="11"/>
      <c r="AV539" s="11"/>
      <c r="AW539" s="11"/>
      <c r="AX539" s="11"/>
      <c r="AY539" s="11"/>
      <c r="AZ539" s="11"/>
      <c r="BA539" s="11"/>
      <c r="BB539" s="11"/>
      <c r="BC539" s="11"/>
    </row>
    <row r="540" spans="1:55" s="8" customFormat="1" ht="12.75">
      <c r="A540" s="9"/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  <c r="AA540" s="11"/>
      <c r="AB540" s="11"/>
      <c r="AC540" s="11"/>
      <c r="AD540" s="11"/>
      <c r="AE540" s="11"/>
      <c r="AF540" s="11"/>
      <c r="AG540" s="11"/>
      <c r="AH540" s="11"/>
      <c r="AI540" s="11"/>
      <c r="AJ540" s="11"/>
      <c r="AK540" s="11"/>
      <c r="AL540" s="11"/>
      <c r="AM540" s="11"/>
      <c r="AN540" s="11"/>
      <c r="AO540" s="11"/>
      <c r="AP540" s="11"/>
      <c r="AQ540" s="11"/>
      <c r="AR540" s="11"/>
      <c r="AS540" s="11"/>
      <c r="AT540" s="11"/>
      <c r="AU540" s="11"/>
      <c r="AV540" s="11"/>
      <c r="AW540" s="11"/>
      <c r="AX540" s="11"/>
      <c r="AY540" s="11"/>
      <c r="AZ540" s="11"/>
      <c r="BA540" s="11"/>
      <c r="BB540" s="11"/>
      <c r="BC540" s="11"/>
    </row>
    <row r="541" spans="1:55" s="8" customFormat="1" ht="12.75">
      <c r="A541" s="9"/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  <c r="AA541" s="11"/>
      <c r="AB541" s="11"/>
      <c r="AC541" s="11"/>
      <c r="AD541" s="11"/>
      <c r="AE541" s="11"/>
      <c r="AF541" s="11"/>
      <c r="AG541" s="11"/>
      <c r="AH541" s="11"/>
      <c r="AI541" s="11"/>
      <c r="AJ541" s="11"/>
      <c r="AK541" s="11"/>
      <c r="AL541" s="11"/>
      <c r="AM541" s="11"/>
      <c r="AN541" s="11"/>
      <c r="AO541" s="11"/>
      <c r="AP541" s="11"/>
      <c r="AQ541" s="11"/>
      <c r="AR541" s="11"/>
      <c r="AS541" s="11"/>
      <c r="AT541" s="11"/>
      <c r="AU541" s="11"/>
      <c r="AV541" s="11"/>
      <c r="AW541" s="11"/>
      <c r="AX541" s="11"/>
      <c r="AY541" s="11"/>
      <c r="AZ541" s="11"/>
      <c r="BA541" s="11"/>
      <c r="BB541" s="11"/>
      <c r="BC541" s="11"/>
    </row>
    <row r="542" spans="1:55" s="8" customFormat="1" ht="12.75">
      <c r="A542" s="9"/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  <c r="AA542" s="11"/>
      <c r="AB542" s="11"/>
      <c r="AC542" s="11"/>
      <c r="AD542" s="11"/>
      <c r="AE542" s="11"/>
      <c r="AF542" s="11"/>
      <c r="AG542" s="11"/>
      <c r="AH542" s="11"/>
      <c r="AI542" s="11"/>
      <c r="AJ542" s="11"/>
      <c r="AK542" s="11"/>
      <c r="AL542" s="11"/>
      <c r="AM542" s="11"/>
      <c r="AN542" s="11"/>
      <c r="AO542" s="11"/>
      <c r="AP542" s="11"/>
      <c r="AQ542" s="11"/>
      <c r="AR542" s="11"/>
      <c r="AS542" s="11"/>
      <c r="AT542" s="11"/>
      <c r="AU542" s="11"/>
      <c r="AV542" s="11"/>
      <c r="AW542" s="11"/>
      <c r="AX542" s="11"/>
      <c r="AY542" s="11"/>
      <c r="AZ542" s="11"/>
      <c r="BA542" s="11"/>
      <c r="BB542" s="11"/>
      <c r="BC542" s="11"/>
    </row>
    <row r="543" spans="1:55" s="8" customFormat="1" ht="12.75">
      <c r="A543" s="9"/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  <c r="AA543" s="11"/>
      <c r="AB543" s="11"/>
      <c r="AC543" s="11"/>
      <c r="AD543" s="11"/>
      <c r="AE543" s="11"/>
      <c r="AF543" s="11"/>
      <c r="AG543" s="11"/>
      <c r="AH543" s="11"/>
      <c r="AI543" s="11"/>
      <c r="AJ543" s="11"/>
      <c r="AK543" s="11"/>
      <c r="AL543" s="11"/>
      <c r="AM543" s="11"/>
      <c r="AN543" s="11"/>
      <c r="AO543" s="11"/>
      <c r="AP543" s="11"/>
      <c r="AQ543" s="11"/>
      <c r="AR543" s="11"/>
      <c r="AS543" s="11"/>
      <c r="AT543" s="11"/>
      <c r="AU543" s="11"/>
      <c r="AV543" s="11"/>
      <c r="AW543" s="11"/>
      <c r="AX543" s="11"/>
      <c r="AY543" s="11"/>
      <c r="AZ543" s="11"/>
      <c r="BA543" s="11"/>
      <c r="BB543" s="11"/>
      <c r="BC543" s="11"/>
    </row>
    <row r="544" spans="1:55" s="8" customFormat="1" ht="12.75">
      <c r="A544" s="9"/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  <c r="AA544" s="11"/>
      <c r="AB544" s="11"/>
      <c r="AC544" s="11"/>
      <c r="AD544" s="11"/>
      <c r="AE544" s="11"/>
      <c r="AF544" s="11"/>
      <c r="AG544" s="11"/>
      <c r="AH544" s="11"/>
      <c r="AI544" s="11"/>
      <c r="AJ544" s="11"/>
      <c r="AK544" s="11"/>
      <c r="AL544" s="11"/>
      <c r="AM544" s="11"/>
      <c r="AN544" s="11"/>
      <c r="AO544" s="11"/>
      <c r="AP544" s="11"/>
      <c r="AQ544" s="11"/>
      <c r="AR544" s="11"/>
      <c r="AS544" s="11"/>
      <c r="AT544" s="11"/>
      <c r="AU544" s="11"/>
      <c r="AV544" s="11"/>
      <c r="AW544" s="11"/>
      <c r="AX544" s="11"/>
      <c r="AY544" s="11"/>
      <c r="AZ544" s="11"/>
      <c r="BA544" s="11"/>
      <c r="BB544" s="11"/>
      <c r="BC544" s="11"/>
    </row>
    <row r="545" spans="1:55" s="8" customFormat="1" ht="12.75">
      <c r="A545" s="9"/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  <c r="AA545" s="11"/>
      <c r="AB545" s="11"/>
      <c r="AC545" s="11"/>
      <c r="AD545" s="11"/>
      <c r="AE545" s="11"/>
      <c r="AF545" s="11"/>
      <c r="AG545" s="11"/>
      <c r="AH545" s="11"/>
      <c r="AI545" s="11"/>
      <c r="AJ545" s="11"/>
      <c r="AK545" s="11"/>
      <c r="AL545" s="11"/>
      <c r="AM545" s="11"/>
      <c r="AN545" s="11"/>
      <c r="AO545" s="11"/>
      <c r="AP545" s="11"/>
      <c r="AQ545" s="11"/>
      <c r="AR545" s="11"/>
      <c r="AS545" s="11"/>
      <c r="AT545" s="11"/>
      <c r="AU545" s="11"/>
      <c r="AV545" s="11"/>
      <c r="AW545" s="11"/>
      <c r="AX545" s="11"/>
      <c r="AY545" s="11"/>
      <c r="AZ545" s="11"/>
      <c r="BA545" s="11"/>
      <c r="BB545" s="11"/>
      <c r="BC545" s="11"/>
    </row>
    <row r="546" spans="1:55" s="8" customFormat="1" ht="12.75">
      <c r="A546" s="9"/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  <c r="AA546" s="11"/>
      <c r="AB546" s="11"/>
      <c r="AC546" s="11"/>
      <c r="AD546" s="11"/>
      <c r="AE546" s="11"/>
      <c r="AF546" s="11"/>
      <c r="AG546" s="11"/>
      <c r="AH546" s="11"/>
      <c r="AI546" s="11"/>
      <c r="AJ546" s="11"/>
      <c r="AK546" s="11"/>
      <c r="AL546" s="11"/>
      <c r="AM546" s="11"/>
      <c r="AN546" s="11"/>
      <c r="AO546" s="11"/>
      <c r="AP546" s="11"/>
      <c r="AQ546" s="11"/>
      <c r="AR546" s="11"/>
      <c r="AS546" s="11"/>
      <c r="AT546" s="11"/>
      <c r="AU546" s="11"/>
      <c r="AV546" s="11"/>
      <c r="AW546" s="11"/>
      <c r="AX546" s="11"/>
      <c r="AY546" s="11"/>
      <c r="AZ546" s="11"/>
      <c r="BA546" s="11"/>
      <c r="BB546" s="11"/>
      <c r="BC546" s="11"/>
    </row>
    <row r="547" spans="1:55" s="8" customFormat="1" ht="12.75">
      <c r="A547" s="9"/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  <c r="AA547" s="11"/>
      <c r="AB547" s="11"/>
      <c r="AC547" s="11"/>
      <c r="AD547" s="11"/>
      <c r="AE547" s="11"/>
      <c r="AF547" s="11"/>
      <c r="AG547" s="11"/>
      <c r="AH547" s="11"/>
      <c r="AI547" s="11"/>
      <c r="AJ547" s="11"/>
      <c r="AK547" s="11"/>
      <c r="AL547" s="11"/>
      <c r="AM547" s="11"/>
      <c r="AN547" s="11"/>
      <c r="AO547" s="11"/>
      <c r="AP547" s="11"/>
      <c r="AQ547" s="11"/>
      <c r="AR547" s="11"/>
      <c r="AS547" s="11"/>
      <c r="AT547" s="11"/>
      <c r="AU547" s="11"/>
      <c r="AV547" s="11"/>
      <c r="AW547" s="11"/>
      <c r="AX547" s="11"/>
      <c r="AY547" s="11"/>
      <c r="AZ547" s="11"/>
      <c r="BA547" s="11"/>
      <c r="BB547" s="11"/>
      <c r="BC547" s="11"/>
    </row>
    <row r="548" spans="1:55" s="8" customFormat="1" ht="12.75">
      <c r="A548" s="9"/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  <c r="AA548" s="11"/>
      <c r="AB548" s="11"/>
      <c r="AC548" s="11"/>
      <c r="AD548" s="11"/>
      <c r="AE548" s="11"/>
      <c r="AF548" s="11"/>
      <c r="AG548" s="11"/>
      <c r="AH548" s="11"/>
      <c r="AI548" s="11"/>
      <c r="AJ548" s="11"/>
      <c r="AK548" s="11"/>
      <c r="AL548" s="11"/>
      <c r="AM548" s="11"/>
      <c r="AN548" s="11"/>
      <c r="AO548" s="11"/>
      <c r="AP548" s="11"/>
      <c r="AQ548" s="11"/>
      <c r="AR548" s="11"/>
      <c r="AS548" s="11"/>
      <c r="AT548" s="11"/>
      <c r="AU548" s="11"/>
      <c r="AV548" s="11"/>
      <c r="AW548" s="11"/>
      <c r="AX548" s="11"/>
      <c r="AY548" s="11"/>
      <c r="AZ548" s="11"/>
      <c r="BA548" s="11"/>
      <c r="BB548" s="11"/>
      <c r="BC548" s="11"/>
    </row>
    <row r="549" spans="1:55" s="8" customFormat="1" ht="12.75">
      <c r="A549" s="9"/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  <c r="AA549" s="11"/>
      <c r="AB549" s="11"/>
      <c r="AC549" s="11"/>
      <c r="AD549" s="11"/>
      <c r="AE549" s="11"/>
      <c r="AF549" s="11"/>
      <c r="AG549" s="11"/>
      <c r="AH549" s="11"/>
      <c r="AI549" s="11"/>
      <c r="AJ549" s="11"/>
      <c r="AK549" s="11"/>
      <c r="AL549" s="11"/>
      <c r="AM549" s="11"/>
      <c r="AN549" s="11"/>
      <c r="AO549" s="11"/>
      <c r="AP549" s="11"/>
      <c r="AQ549" s="11"/>
      <c r="AR549" s="11"/>
      <c r="AS549" s="11"/>
      <c r="AT549" s="11"/>
      <c r="AU549" s="11"/>
      <c r="AV549" s="11"/>
      <c r="AW549" s="11"/>
      <c r="AX549" s="11"/>
      <c r="AY549" s="11"/>
      <c r="AZ549" s="11"/>
      <c r="BA549" s="11"/>
      <c r="BB549" s="11"/>
      <c r="BC549" s="11"/>
    </row>
    <row r="550" spans="1:55" s="8" customFormat="1" ht="12.75">
      <c r="A550" s="9"/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  <c r="AA550" s="11"/>
      <c r="AB550" s="11"/>
      <c r="AC550" s="11"/>
      <c r="AD550" s="11"/>
      <c r="AE550" s="11"/>
      <c r="AF550" s="11"/>
      <c r="AG550" s="11"/>
      <c r="AH550" s="11"/>
      <c r="AI550" s="11"/>
      <c r="AJ550" s="11"/>
      <c r="AK550" s="11"/>
      <c r="AL550" s="11"/>
      <c r="AM550" s="11"/>
      <c r="AN550" s="11"/>
      <c r="AO550" s="11"/>
      <c r="AP550" s="11"/>
      <c r="AQ550" s="11"/>
      <c r="AR550" s="11"/>
      <c r="AS550" s="11"/>
      <c r="AT550" s="11"/>
      <c r="AU550" s="11"/>
      <c r="AV550" s="11"/>
      <c r="AW550" s="11"/>
      <c r="AX550" s="11"/>
      <c r="AY550" s="11"/>
      <c r="AZ550" s="11"/>
      <c r="BA550" s="11"/>
      <c r="BB550" s="11"/>
      <c r="BC550" s="11"/>
    </row>
    <row r="551" spans="1:55" s="8" customFormat="1" ht="12.75">
      <c r="A551" s="9"/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  <c r="AA551" s="11"/>
      <c r="AB551" s="11"/>
      <c r="AC551" s="11"/>
      <c r="AD551" s="11"/>
      <c r="AE551" s="11"/>
      <c r="AF551" s="11"/>
      <c r="AG551" s="11"/>
      <c r="AH551" s="11"/>
      <c r="AI551" s="11"/>
      <c r="AJ551" s="11"/>
      <c r="AK551" s="11"/>
      <c r="AL551" s="11"/>
      <c r="AM551" s="11"/>
      <c r="AN551" s="11"/>
      <c r="AO551" s="11"/>
      <c r="AP551" s="11"/>
      <c r="AQ551" s="11"/>
      <c r="AR551" s="11"/>
      <c r="AS551" s="11"/>
      <c r="AT551" s="11"/>
      <c r="AU551" s="11"/>
      <c r="AV551" s="11"/>
      <c r="AW551" s="11"/>
      <c r="AX551" s="11"/>
      <c r="AY551" s="11"/>
      <c r="AZ551" s="11"/>
      <c r="BA551" s="11"/>
      <c r="BB551" s="11"/>
      <c r="BC551" s="11"/>
    </row>
    <row r="552" spans="1:55" s="8" customFormat="1" ht="12.75">
      <c r="A552" s="9"/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  <c r="AA552" s="11"/>
      <c r="AB552" s="11"/>
      <c r="AC552" s="11"/>
      <c r="AD552" s="11"/>
      <c r="AE552" s="11"/>
      <c r="AF552" s="11"/>
      <c r="AG552" s="11"/>
      <c r="AH552" s="11"/>
      <c r="AI552" s="11"/>
      <c r="AJ552" s="11"/>
      <c r="AK552" s="11"/>
      <c r="AL552" s="11"/>
      <c r="AM552" s="11"/>
      <c r="AN552" s="11"/>
      <c r="AO552" s="11"/>
      <c r="AP552" s="11"/>
      <c r="AQ552" s="11"/>
      <c r="AR552" s="11"/>
      <c r="AS552" s="11"/>
      <c r="AT552" s="11"/>
      <c r="AU552" s="11"/>
      <c r="AV552" s="11"/>
      <c r="AW552" s="11"/>
      <c r="AX552" s="11"/>
      <c r="AY552" s="11"/>
      <c r="AZ552" s="11"/>
      <c r="BA552" s="11"/>
      <c r="BB552" s="11"/>
      <c r="BC552" s="11"/>
    </row>
    <row r="553" spans="1:55" s="8" customFormat="1" ht="12.75">
      <c r="A553" s="9"/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  <c r="AA553" s="11"/>
      <c r="AB553" s="11"/>
      <c r="AC553" s="11"/>
      <c r="AD553" s="11"/>
      <c r="AE553" s="11"/>
      <c r="AF553" s="11"/>
      <c r="AG553" s="11"/>
      <c r="AH553" s="11"/>
      <c r="AI553" s="11"/>
      <c r="AJ553" s="11"/>
      <c r="AK553" s="11"/>
      <c r="AL553" s="11"/>
      <c r="AM553" s="11"/>
      <c r="AN553" s="11"/>
      <c r="AO553" s="11"/>
      <c r="AP553" s="11"/>
      <c r="AQ553" s="11"/>
      <c r="AR553" s="11"/>
      <c r="AS553" s="11"/>
      <c r="AT553" s="11"/>
      <c r="AU553" s="11"/>
      <c r="AV553" s="11"/>
      <c r="AW553" s="11"/>
      <c r="AX553" s="11"/>
      <c r="AY553" s="11"/>
      <c r="AZ553" s="11"/>
      <c r="BA553" s="11"/>
      <c r="BB553" s="11"/>
      <c r="BC553" s="11"/>
    </row>
    <row r="554" spans="1:55" s="8" customFormat="1" ht="12.75">
      <c r="A554" s="9"/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  <c r="AA554" s="11"/>
      <c r="AB554" s="11"/>
      <c r="AC554" s="11"/>
      <c r="AD554" s="11"/>
      <c r="AE554" s="11"/>
      <c r="AF554" s="11"/>
      <c r="AG554" s="11"/>
      <c r="AH554" s="11"/>
      <c r="AI554" s="11"/>
      <c r="AJ554" s="11"/>
      <c r="AK554" s="11"/>
      <c r="AL554" s="11"/>
      <c r="AM554" s="11"/>
      <c r="AN554" s="11"/>
      <c r="AO554" s="11"/>
      <c r="AP554" s="11"/>
      <c r="AQ554" s="11"/>
      <c r="AR554" s="11"/>
      <c r="AS554" s="11"/>
      <c r="AT554" s="11"/>
      <c r="AU554" s="11"/>
      <c r="AV554" s="11"/>
      <c r="AW554" s="11"/>
      <c r="AX554" s="11"/>
      <c r="AY554" s="11"/>
      <c r="AZ554" s="11"/>
      <c r="BA554" s="11"/>
      <c r="BB554" s="11"/>
      <c r="BC554" s="11"/>
    </row>
    <row r="555" spans="1:55" s="8" customFormat="1" ht="12.75">
      <c r="A555" s="9"/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  <c r="AA555" s="11"/>
      <c r="AB555" s="11"/>
      <c r="AC555" s="11"/>
      <c r="AD555" s="11"/>
      <c r="AE555" s="11"/>
      <c r="AF555" s="11"/>
      <c r="AG555" s="11"/>
      <c r="AH555" s="11"/>
      <c r="AI555" s="11"/>
      <c r="AJ555" s="11"/>
      <c r="AK555" s="11"/>
      <c r="AL555" s="11"/>
      <c r="AM555" s="11"/>
      <c r="AN555" s="11"/>
      <c r="AO555" s="11"/>
      <c r="AP555" s="11"/>
      <c r="AQ555" s="11"/>
      <c r="AR555" s="11"/>
      <c r="AS555" s="11"/>
      <c r="AT555" s="11"/>
      <c r="AU555" s="11"/>
      <c r="AV555" s="11"/>
      <c r="AW555" s="11"/>
      <c r="AX555" s="11"/>
      <c r="AY555" s="11"/>
      <c r="AZ555" s="11"/>
      <c r="BA555" s="11"/>
      <c r="BB555" s="11"/>
      <c r="BC555" s="11"/>
    </row>
    <row r="556" spans="1:55" s="8" customFormat="1" ht="12.75">
      <c r="A556" s="9"/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  <c r="AA556" s="11"/>
      <c r="AB556" s="11"/>
      <c r="AC556" s="11"/>
      <c r="AD556" s="11"/>
      <c r="AE556" s="11"/>
      <c r="AF556" s="11"/>
      <c r="AG556" s="11"/>
      <c r="AH556" s="11"/>
      <c r="AI556" s="11"/>
      <c r="AJ556" s="11"/>
      <c r="AK556" s="11"/>
      <c r="AL556" s="11"/>
      <c r="AM556" s="11"/>
      <c r="AN556" s="11"/>
      <c r="AO556" s="11"/>
      <c r="AP556" s="11"/>
      <c r="AQ556" s="11"/>
      <c r="AR556" s="11"/>
      <c r="AS556" s="11"/>
      <c r="AT556" s="11"/>
      <c r="AU556" s="11"/>
      <c r="AV556" s="11"/>
      <c r="AW556" s="11"/>
      <c r="AX556" s="11"/>
      <c r="AY556" s="11"/>
      <c r="AZ556" s="11"/>
      <c r="BA556" s="11"/>
      <c r="BB556" s="11"/>
      <c r="BC556" s="11"/>
    </row>
    <row r="557" spans="1:55" s="8" customFormat="1" ht="12.75">
      <c r="A557" s="9"/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  <c r="AA557" s="11"/>
      <c r="AB557" s="11"/>
      <c r="AC557" s="11"/>
      <c r="AD557" s="11"/>
      <c r="AE557" s="11"/>
      <c r="AF557" s="11"/>
      <c r="AG557" s="11"/>
      <c r="AH557" s="11"/>
      <c r="AI557" s="11"/>
      <c r="AJ557" s="11"/>
      <c r="AK557" s="11"/>
      <c r="AL557" s="11"/>
      <c r="AM557" s="11"/>
      <c r="AN557" s="11"/>
      <c r="AO557" s="11"/>
      <c r="AP557" s="11"/>
      <c r="AQ557" s="11"/>
      <c r="AR557" s="11"/>
      <c r="AS557" s="11"/>
      <c r="AT557" s="11"/>
      <c r="AU557" s="11"/>
      <c r="AV557" s="11"/>
      <c r="AW557" s="11"/>
      <c r="AX557" s="11"/>
      <c r="AY557" s="11"/>
      <c r="AZ557" s="11"/>
      <c r="BA557" s="11"/>
      <c r="BB557" s="11"/>
      <c r="BC557" s="11"/>
    </row>
    <row r="558" spans="1:55" s="8" customFormat="1" ht="12.75">
      <c r="A558" s="9"/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  <c r="AA558" s="11"/>
      <c r="AB558" s="11"/>
      <c r="AC558" s="11"/>
      <c r="AD558" s="11"/>
      <c r="AE558" s="11"/>
      <c r="AF558" s="11"/>
      <c r="AG558" s="11"/>
      <c r="AH558" s="11"/>
      <c r="AI558" s="11"/>
      <c r="AJ558" s="11"/>
      <c r="AK558" s="11"/>
      <c r="AL558" s="11"/>
      <c r="AM558" s="11"/>
      <c r="AN558" s="11"/>
      <c r="AO558" s="11"/>
      <c r="AP558" s="11"/>
      <c r="AQ558" s="11"/>
      <c r="AR558" s="11"/>
      <c r="AS558" s="11"/>
      <c r="AT558" s="11"/>
      <c r="AU558" s="11"/>
      <c r="AV558" s="11"/>
      <c r="AW558" s="11"/>
      <c r="AX558" s="11"/>
      <c r="AY558" s="11"/>
      <c r="AZ558" s="11"/>
      <c r="BA558" s="11"/>
      <c r="BB558" s="11"/>
      <c r="BC558" s="11"/>
    </row>
    <row r="559" spans="1:55" s="8" customFormat="1" ht="12.75">
      <c r="A559" s="9"/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  <c r="AA559" s="11"/>
      <c r="AB559" s="11"/>
      <c r="AC559" s="11"/>
      <c r="AD559" s="11"/>
      <c r="AE559" s="11"/>
      <c r="AF559" s="11"/>
      <c r="AG559" s="11"/>
      <c r="AH559" s="11"/>
      <c r="AI559" s="11"/>
      <c r="AJ559" s="11"/>
      <c r="AK559" s="11"/>
      <c r="AL559" s="11"/>
      <c r="AM559" s="11"/>
      <c r="AN559" s="11"/>
      <c r="AO559" s="11"/>
      <c r="AP559" s="11"/>
      <c r="AQ559" s="11"/>
      <c r="AR559" s="11"/>
      <c r="AS559" s="11"/>
      <c r="AT559" s="11"/>
      <c r="AU559" s="11"/>
      <c r="AV559" s="11"/>
      <c r="AW559" s="11"/>
      <c r="AX559" s="11"/>
      <c r="AY559" s="11"/>
      <c r="AZ559" s="11"/>
      <c r="BA559" s="11"/>
      <c r="BB559" s="11"/>
      <c r="BC559" s="11"/>
    </row>
    <row r="560" spans="1:55" s="8" customFormat="1" ht="12.75">
      <c r="A560" s="9"/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  <c r="AA560" s="11"/>
      <c r="AB560" s="11"/>
      <c r="AC560" s="11"/>
      <c r="AD560" s="11"/>
      <c r="AE560" s="11"/>
      <c r="AF560" s="11"/>
      <c r="AG560" s="11"/>
      <c r="AH560" s="11"/>
      <c r="AI560" s="11"/>
      <c r="AJ560" s="11"/>
      <c r="AK560" s="11"/>
      <c r="AL560" s="11"/>
      <c r="AM560" s="11"/>
      <c r="AN560" s="11"/>
      <c r="AO560" s="11"/>
      <c r="AP560" s="11"/>
      <c r="AQ560" s="11"/>
      <c r="AR560" s="11"/>
      <c r="AS560" s="11"/>
      <c r="AT560" s="11"/>
      <c r="AU560" s="11"/>
      <c r="AV560" s="11"/>
      <c r="AW560" s="11"/>
      <c r="AX560" s="11"/>
      <c r="AY560" s="11"/>
      <c r="AZ560" s="11"/>
      <c r="BA560" s="11"/>
      <c r="BB560" s="11"/>
      <c r="BC560" s="11"/>
    </row>
    <row r="561" spans="1:55" s="8" customFormat="1" ht="12.75">
      <c r="A561" s="9"/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  <c r="AA561" s="11"/>
      <c r="AB561" s="11"/>
      <c r="AC561" s="11"/>
      <c r="AD561" s="11"/>
      <c r="AE561" s="11"/>
      <c r="AF561" s="11"/>
      <c r="AG561" s="11"/>
      <c r="AH561" s="11"/>
      <c r="AI561" s="11"/>
      <c r="AJ561" s="11"/>
      <c r="AK561" s="11"/>
      <c r="AL561" s="11"/>
      <c r="AM561" s="11"/>
      <c r="AN561" s="11"/>
      <c r="AO561" s="11"/>
      <c r="AP561" s="11"/>
      <c r="AQ561" s="11"/>
      <c r="AR561" s="11"/>
      <c r="AS561" s="11"/>
      <c r="AT561" s="11"/>
      <c r="AU561" s="11"/>
      <c r="AV561" s="11"/>
      <c r="AW561" s="11"/>
      <c r="AX561" s="11"/>
      <c r="AY561" s="11"/>
      <c r="AZ561" s="11"/>
      <c r="BA561" s="11"/>
      <c r="BB561" s="11"/>
      <c r="BC561" s="11"/>
    </row>
    <row r="562" spans="1:55" s="8" customFormat="1" ht="12.75">
      <c r="A562" s="9"/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  <c r="AA562" s="11"/>
      <c r="AB562" s="11"/>
      <c r="AC562" s="11"/>
      <c r="AD562" s="11"/>
      <c r="AE562" s="11"/>
      <c r="AF562" s="11"/>
      <c r="AG562" s="11"/>
      <c r="AH562" s="11"/>
      <c r="AI562" s="11"/>
      <c r="AJ562" s="11"/>
      <c r="AK562" s="11"/>
      <c r="AL562" s="11"/>
      <c r="AM562" s="11"/>
      <c r="AN562" s="11"/>
      <c r="AO562" s="11"/>
      <c r="AP562" s="11"/>
      <c r="AQ562" s="11"/>
      <c r="AR562" s="11"/>
      <c r="AS562" s="11"/>
      <c r="AT562" s="11"/>
      <c r="AU562" s="11"/>
      <c r="AV562" s="11"/>
      <c r="AW562" s="11"/>
      <c r="AX562" s="11"/>
      <c r="AY562" s="11"/>
      <c r="AZ562" s="11"/>
      <c r="BA562" s="11"/>
      <c r="BB562" s="11"/>
      <c r="BC562" s="11"/>
    </row>
    <row r="563" spans="1:55" s="8" customFormat="1" ht="12.75">
      <c r="A563" s="9"/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  <c r="AA563" s="11"/>
      <c r="AB563" s="11"/>
      <c r="AC563" s="11"/>
      <c r="AD563" s="11"/>
      <c r="AE563" s="11"/>
      <c r="AF563" s="11"/>
      <c r="AG563" s="11"/>
      <c r="AH563" s="11"/>
      <c r="AI563" s="11"/>
      <c r="AJ563" s="11"/>
      <c r="AK563" s="11"/>
      <c r="AL563" s="11"/>
      <c r="AM563" s="11"/>
      <c r="AN563" s="11"/>
      <c r="AO563" s="11"/>
      <c r="AP563" s="11"/>
      <c r="AQ563" s="11"/>
      <c r="AR563" s="11"/>
      <c r="AS563" s="11"/>
      <c r="AT563" s="11"/>
      <c r="AU563" s="11"/>
      <c r="AV563" s="11"/>
      <c r="AW563" s="11"/>
      <c r="AX563" s="11"/>
      <c r="AY563" s="11"/>
      <c r="AZ563" s="11"/>
      <c r="BA563" s="11"/>
      <c r="BB563" s="11"/>
      <c r="BC563" s="11"/>
    </row>
    <row r="564" spans="1:55" s="8" customFormat="1" ht="12.75">
      <c r="A564" s="9"/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  <c r="AA564" s="11"/>
      <c r="AB564" s="11"/>
      <c r="AC564" s="11"/>
      <c r="AD564" s="11"/>
      <c r="AE564" s="11"/>
      <c r="AF564" s="11"/>
      <c r="AG564" s="11"/>
      <c r="AH564" s="11"/>
      <c r="AI564" s="11"/>
      <c r="AJ564" s="11"/>
      <c r="AK564" s="11"/>
      <c r="AL564" s="11"/>
      <c r="AM564" s="11"/>
      <c r="AN564" s="11"/>
      <c r="AO564" s="11"/>
      <c r="AP564" s="11"/>
      <c r="AQ564" s="11"/>
      <c r="AR564" s="11"/>
      <c r="AS564" s="11"/>
      <c r="AT564" s="11"/>
      <c r="AU564" s="11"/>
      <c r="AV564" s="11"/>
      <c r="AW564" s="11"/>
      <c r="AX564" s="11"/>
      <c r="AY564" s="11"/>
      <c r="AZ564" s="11"/>
      <c r="BA564" s="11"/>
      <c r="BB564" s="11"/>
      <c r="BC564" s="11"/>
    </row>
    <row r="565" spans="1:55" s="8" customFormat="1" ht="12.75">
      <c r="A565" s="9"/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  <c r="AA565" s="11"/>
      <c r="AB565" s="11"/>
      <c r="AC565" s="11"/>
      <c r="AD565" s="11"/>
      <c r="AE565" s="11"/>
      <c r="AF565" s="11"/>
      <c r="AG565" s="11"/>
      <c r="AH565" s="11"/>
      <c r="AI565" s="11"/>
      <c r="AJ565" s="11"/>
      <c r="AK565" s="11"/>
      <c r="AL565" s="11"/>
      <c r="AM565" s="11"/>
      <c r="AN565" s="11"/>
      <c r="AO565" s="11"/>
      <c r="AP565" s="11"/>
      <c r="AQ565" s="11"/>
      <c r="AR565" s="11"/>
      <c r="AS565" s="11"/>
      <c r="AT565" s="11"/>
      <c r="AU565" s="11"/>
      <c r="AV565" s="11"/>
      <c r="AW565" s="11"/>
      <c r="AX565" s="11"/>
      <c r="AY565" s="11"/>
      <c r="AZ565" s="11"/>
      <c r="BA565" s="11"/>
      <c r="BB565" s="11"/>
      <c r="BC565" s="11"/>
    </row>
    <row r="566" spans="1:55" s="8" customFormat="1" ht="12.75">
      <c r="A566" s="9"/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  <c r="AA566" s="11"/>
      <c r="AB566" s="11"/>
      <c r="AC566" s="11"/>
      <c r="AD566" s="11"/>
      <c r="AE566" s="11"/>
      <c r="AF566" s="11"/>
      <c r="AG566" s="11"/>
      <c r="AH566" s="11"/>
      <c r="AI566" s="11"/>
      <c r="AJ566" s="11"/>
      <c r="AK566" s="11"/>
      <c r="AL566" s="11"/>
      <c r="AM566" s="11"/>
      <c r="AN566" s="11"/>
      <c r="AO566" s="11"/>
      <c r="AP566" s="11"/>
      <c r="AQ566" s="11"/>
      <c r="AR566" s="11"/>
      <c r="AS566" s="11"/>
      <c r="AT566" s="11"/>
      <c r="AU566" s="11"/>
      <c r="AV566" s="11"/>
      <c r="AW566" s="11"/>
      <c r="AX566" s="11"/>
      <c r="AY566" s="11"/>
      <c r="AZ566" s="11"/>
      <c r="BA566" s="11"/>
      <c r="BB566" s="11"/>
      <c r="BC566" s="11"/>
    </row>
    <row r="567" spans="1:55" s="8" customFormat="1" ht="12.75">
      <c r="A567" s="9"/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  <c r="AA567" s="11"/>
      <c r="AB567" s="11"/>
      <c r="AC567" s="11"/>
      <c r="AD567" s="11"/>
      <c r="AE567" s="11"/>
      <c r="AF567" s="11"/>
      <c r="AG567" s="11"/>
      <c r="AH567" s="11"/>
      <c r="AI567" s="11"/>
      <c r="AJ567" s="11"/>
      <c r="AK567" s="11"/>
      <c r="AL567" s="11"/>
      <c r="AM567" s="11"/>
      <c r="AN567" s="11"/>
      <c r="AO567" s="11"/>
      <c r="AP567" s="11"/>
      <c r="AQ567" s="11"/>
      <c r="AR567" s="11"/>
      <c r="AS567" s="11"/>
      <c r="AT567" s="11"/>
      <c r="AU567" s="11"/>
      <c r="AV567" s="11"/>
      <c r="AW567" s="11"/>
      <c r="AX567" s="11"/>
      <c r="AY567" s="11"/>
      <c r="AZ567" s="11"/>
      <c r="BA567" s="11"/>
      <c r="BB567" s="11"/>
      <c r="BC567" s="11"/>
    </row>
    <row r="568" spans="1:55" s="8" customFormat="1" ht="12.75">
      <c r="A568" s="9"/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  <c r="AA568" s="11"/>
      <c r="AB568" s="11"/>
      <c r="AC568" s="11"/>
      <c r="AD568" s="11"/>
      <c r="AE568" s="11"/>
      <c r="AF568" s="11"/>
      <c r="AG568" s="11"/>
      <c r="AH568" s="11"/>
      <c r="AI568" s="11"/>
      <c r="AJ568" s="11"/>
      <c r="AK568" s="11"/>
      <c r="AL568" s="11"/>
      <c r="AM568" s="11"/>
      <c r="AN568" s="11"/>
      <c r="AO568" s="11"/>
      <c r="AP568" s="11"/>
      <c r="AQ568" s="11"/>
      <c r="AR568" s="11"/>
      <c r="AS568" s="11"/>
      <c r="AT568" s="11"/>
      <c r="AU568" s="11"/>
      <c r="AV568" s="11"/>
      <c r="AW568" s="11"/>
      <c r="AX568" s="11"/>
      <c r="AY568" s="11"/>
      <c r="AZ568" s="11"/>
      <c r="BA568" s="11"/>
      <c r="BB568" s="11"/>
      <c r="BC568" s="11"/>
    </row>
    <row r="569" spans="1:55" s="8" customFormat="1" ht="12.75">
      <c r="A569" s="9"/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  <c r="AA569" s="11"/>
      <c r="AB569" s="11"/>
      <c r="AC569" s="11"/>
      <c r="AD569" s="11"/>
      <c r="AE569" s="11"/>
      <c r="AF569" s="11"/>
      <c r="AG569" s="11"/>
      <c r="AH569" s="11"/>
      <c r="AI569" s="11"/>
      <c r="AJ569" s="11"/>
      <c r="AK569" s="11"/>
      <c r="AL569" s="11"/>
      <c r="AM569" s="11"/>
      <c r="AN569" s="11"/>
      <c r="AO569" s="11"/>
      <c r="AP569" s="11"/>
      <c r="AQ569" s="11"/>
      <c r="AR569" s="11"/>
      <c r="AS569" s="11"/>
      <c r="AT569" s="11"/>
      <c r="AU569" s="11"/>
      <c r="AV569" s="11"/>
      <c r="AW569" s="11"/>
      <c r="AX569" s="11"/>
      <c r="AY569" s="11"/>
      <c r="AZ569" s="11"/>
      <c r="BA569" s="11"/>
      <c r="BB569" s="11"/>
      <c r="BC569" s="11"/>
    </row>
    <row r="570" spans="1:55" s="8" customFormat="1" ht="12.75">
      <c r="A570" s="9"/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  <c r="AA570" s="11"/>
      <c r="AB570" s="11"/>
      <c r="AC570" s="11"/>
      <c r="AD570" s="11"/>
      <c r="AE570" s="11"/>
      <c r="AF570" s="11"/>
      <c r="AG570" s="11"/>
      <c r="AH570" s="11"/>
      <c r="AI570" s="11"/>
      <c r="AJ570" s="11"/>
      <c r="AK570" s="11"/>
      <c r="AL570" s="11"/>
      <c r="AM570" s="11"/>
      <c r="AN570" s="11"/>
      <c r="AO570" s="11"/>
      <c r="AP570" s="11"/>
      <c r="AQ570" s="11"/>
      <c r="AR570" s="11"/>
      <c r="AS570" s="11"/>
      <c r="AT570" s="11"/>
      <c r="AU570" s="11"/>
      <c r="AV570" s="11"/>
      <c r="AW570" s="11"/>
      <c r="AX570" s="11"/>
      <c r="AY570" s="11"/>
      <c r="AZ570" s="11"/>
      <c r="BA570" s="11"/>
      <c r="BB570" s="11"/>
      <c r="BC570" s="11"/>
    </row>
    <row r="571" spans="1:55" s="8" customFormat="1" ht="12.75">
      <c r="A571" s="9"/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  <c r="AA571" s="11"/>
      <c r="AB571" s="11"/>
      <c r="AC571" s="11"/>
      <c r="AD571" s="11"/>
      <c r="AE571" s="11"/>
      <c r="AF571" s="11"/>
      <c r="AG571" s="11"/>
      <c r="AH571" s="11"/>
      <c r="AI571" s="11"/>
      <c r="AJ571" s="11"/>
      <c r="AK571" s="11"/>
      <c r="AL571" s="11"/>
      <c r="AM571" s="11"/>
      <c r="AN571" s="11"/>
      <c r="AO571" s="11"/>
      <c r="AP571" s="11"/>
      <c r="AQ571" s="11"/>
      <c r="AR571" s="11"/>
      <c r="AS571" s="11"/>
      <c r="AT571" s="11"/>
      <c r="AU571" s="11"/>
      <c r="AV571" s="11"/>
      <c r="AW571" s="11"/>
      <c r="AX571" s="11"/>
      <c r="AY571" s="11"/>
      <c r="AZ571" s="11"/>
      <c r="BA571" s="11"/>
      <c r="BB571" s="11"/>
      <c r="BC571" s="11"/>
    </row>
    <row r="572" spans="1:55" s="8" customFormat="1" ht="12.75">
      <c r="A572" s="9"/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  <c r="AA572" s="11"/>
      <c r="AB572" s="11"/>
      <c r="AC572" s="11"/>
      <c r="AD572" s="11"/>
      <c r="AE572" s="11"/>
      <c r="AF572" s="11"/>
      <c r="AG572" s="11"/>
      <c r="AH572" s="11"/>
      <c r="AI572" s="11"/>
      <c r="AJ572" s="11"/>
      <c r="AK572" s="11"/>
      <c r="AL572" s="11"/>
      <c r="AM572" s="11"/>
      <c r="AN572" s="11"/>
      <c r="AO572" s="11"/>
      <c r="AP572" s="11"/>
      <c r="AQ572" s="11"/>
      <c r="AR572" s="11"/>
      <c r="AS572" s="11"/>
      <c r="AT572" s="11"/>
      <c r="AU572" s="11"/>
      <c r="AV572" s="11"/>
      <c r="AW572" s="11"/>
      <c r="AX572" s="11"/>
      <c r="AY572" s="11"/>
      <c r="AZ572" s="11"/>
      <c r="BA572" s="11"/>
      <c r="BB572" s="11"/>
      <c r="BC572" s="11"/>
    </row>
    <row r="573" spans="1:55" s="8" customFormat="1" ht="12.75">
      <c r="A573" s="9"/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  <c r="AA573" s="11"/>
      <c r="AB573" s="11"/>
      <c r="AC573" s="11"/>
      <c r="AD573" s="11"/>
      <c r="AE573" s="11"/>
      <c r="AF573" s="11"/>
      <c r="AG573" s="11"/>
      <c r="AH573" s="11"/>
      <c r="AI573" s="11"/>
      <c r="AJ573" s="11"/>
      <c r="AK573" s="11"/>
      <c r="AL573" s="11"/>
      <c r="AM573" s="11"/>
      <c r="AN573" s="11"/>
      <c r="AO573" s="11"/>
      <c r="AP573" s="11"/>
      <c r="AQ573" s="11"/>
      <c r="AR573" s="11"/>
      <c r="AS573" s="11"/>
      <c r="AT573" s="11"/>
      <c r="AU573" s="11"/>
      <c r="AV573" s="11"/>
      <c r="AW573" s="11"/>
      <c r="AX573" s="11"/>
      <c r="AY573" s="11"/>
      <c r="AZ573" s="11"/>
      <c r="BA573" s="11"/>
      <c r="BB573" s="11"/>
      <c r="BC573" s="11"/>
    </row>
    <row r="574" spans="1:55" s="8" customFormat="1" ht="12.75">
      <c r="A574" s="9"/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  <c r="AA574" s="11"/>
      <c r="AB574" s="11"/>
      <c r="AC574" s="11"/>
      <c r="AD574" s="11"/>
      <c r="AE574" s="11"/>
      <c r="AF574" s="11"/>
      <c r="AG574" s="11"/>
      <c r="AH574" s="11"/>
      <c r="AI574" s="11"/>
      <c r="AJ574" s="11"/>
      <c r="AK574" s="11"/>
      <c r="AL574" s="11"/>
      <c r="AM574" s="11"/>
      <c r="AN574" s="11"/>
      <c r="AO574" s="11"/>
      <c r="AP574" s="11"/>
      <c r="AQ574" s="11"/>
      <c r="AR574" s="11"/>
      <c r="AS574" s="11"/>
      <c r="AT574" s="11"/>
      <c r="AU574" s="11"/>
      <c r="AV574" s="11"/>
      <c r="AW574" s="11"/>
      <c r="AX574" s="11"/>
      <c r="AY574" s="11"/>
      <c r="AZ574" s="11"/>
      <c r="BA574" s="11"/>
      <c r="BB574" s="11"/>
      <c r="BC574" s="11"/>
    </row>
    <row r="575" spans="1:55" s="8" customFormat="1" ht="12.75">
      <c r="A575" s="9"/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  <c r="AA575" s="11"/>
      <c r="AB575" s="11"/>
      <c r="AC575" s="11"/>
      <c r="AD575" s="11"/>
      <c r="AE575" s="11"/>
      <c r="AF575" s="11"/>
      <c r="AG575" s="11"/>
      <c r="AH575" s="11"/>
      <c r="AI575" s="11"/>
      <c r="AJ575" s="11"/>
      <c r="AK575" s="11"/>
      <c r="AL575" s="11"/>
      <c r="AM575" s="11"/>
      <c r="AN575" s="11"/>
      <c r="AO575" s="11"/>
      <c r="AP575" s="11"/>
      <c r="AQ575" s="11"/>
      <c r="AR575" s="11"/>
      <c r="AS575" s="11"/>
      <c r="AT575" s="11"/>
      <c r="AU575" s="11"/>
      <c r="AV575" s="11"/>
      <c r="AW575" s="11"/>
      <c r="AX575" s="11"/>
      <c r="AY575" s="11"/>
      <c r="AZ575" s="11"/>
      <c r="BA575" s="11"/>
      <c r="BB575" s="11"/>
      <c r="BC575" s="11"/>
    </row>
    <row r="576" spans="1:55" s="8" customFormat="1" ht="12.75">
      <c r="A576" s="9"/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  <c r="AA576" s="11"/>
      <c r="AB576" s="11"/>
      <c r="AC576" s="11"/>
      <c r="AD576" s="11"/>
      <c r="AE576" s="11"/>
      <c r="AF576" s="11"/>
      <c r="AG576" s="11"/>
      <c r="AH576" s="11"/>
      <c r="AI576" s="11"/>
      <c r="AJ576" s="11"/>
      <c r="AK576" s="11"/>
      <c r="AL576" s="11"/>
      <c r="AM576" s="11"/>
      <c r="AN576" s="11"/>
      <c r="AO576" s="11"/>
      <c r="AP576" s="11"/>
      <c r="AQ576" s="11"/>
      <c r="AR576" s="11"/>
      <c r="AS576" s="11"/>
      <c r="AT576" s="11"/>
      <c r="AU576" s="11"/>
      <c r="AV576" s="11"/>
      <c r="AW576" s="11"/>
      <c r="AX576" s="11"/>
      <c r="AY576" s="11"/>
      <c r="AZ576" s="11"/>
      <c r="BA576" s="11"/>
      <c r="BB576" s="11"/>
      <c r="BC576" s="11"/>
    </row>
    <row r="577" spans="1:55" s="8" customFormat="1" ht="12.75">
      <c r="A577" s="9"/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  <c r="AA577" s="11"/>
      <c r="AB577" s="11"/>
      <c r="AC577" s="11"/>
      <c r="AD577" s="11"/>
      <c r="AE577" s="11"/>
      <c r="AF577" s="11"/>
      <c r="AG577" s="11"/>
      <c r="AH577" s="11"/>
      <c r="AI577" s="11"/>
      <c r="AJ577" s="11"/>
      <c r="AK577" s="11"/>
      <c r="AL577" s="11"/>
      <c r="AM577" s="11"/>
      <c r="AN577" s="11"/>
      <c r="AO577" s="11"/>
      <c r="AP577" s="11"/>
      <c r="AQ577" s="11"/>
      <c r="AR577" s="11"/>
      <c r="AS577" s="11"/>
      <c r="AT577" s="11"/>
      <c r="AU577" s="11"/>
      <c r="AV577" s="11"/>
      <c r="AW577" s="11"/>
      <c r="AX577" s="11"/>
      <c r="AY577" s="11"/>
      <c r="AZ577" s="11"/>
      <c r="BA577" s="11"/>
      <c r="BB577" s="11"/>
      <c r="BC577" s="11"/>
    </row>
    <row r="578" spans="1:55" s="8" customFormat="1" ht="12.75">
      <c r="A578" s="9"/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  <c r="AA578" s="11"/>
      <c r="AB578" s="11"/>
      <c r="AC578" s="11"/>
      <c r="AD578" s="11"/>
      <c r="AE578" s="11"/>
      <c r="AF578" s="11"/>
      <c r="AG578" s="11"/>
      <c r="AH578" s="11"/>
      <c r="AI578" s="11"/>
      <c r="AJ578" s="11"/>
      <c r="AK578" s="11"/>
      <c r="AL578" s="11"/>
      <c r="AM578" s="11"/>
      <c r="AN578" s="11"/>
      <c r="AO578" s="11"/>
      <c r="AP578" s="11"/>
      <c r="AQ578" s="11"/>
      <c r="AR578" s="11"/>
      <c r="AS578" s="11"/>
      <c r="AT578" s="11"/>
      <c r="AU578" s="11"/>
      <c r="AV578" s="11"/>
      <c r="AW578" s="11"/>
      <c r="AX578" s="11"/>
      <c r="AY578" s="11"/>
      <c r="AZ578" s="11"/>
      <c r="BA578" s="11"/>
      <c r="BB578" s="11"/>
      <c r="BC578" s="11"/>
    </row>
    <row r="579" spans="1:55" s="8" customFormat="1" ht="12.75">
      <c r="A579" s="9"/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  <c r="AA579" s="11"/>
      <c r="AB579" s="11"/>
      <c r="AC579" s="11"/>
      <c r="AD579" s="11"/>
      <c r="AE579" s="11"/>
      <c r="AF579" s="11"/>
      <c r="AG579" s="11"/>
      <c r="AH579" s="11"/>
      <c r="AI579" s="11"/>
      <c r="AJ579" s="11"/>
      <c r="AK579" s="11"/>
      <c r="AL579" s="11"/>
      <c r="AM579" s="11"/>
      <c r="AN579" s="11"/>
      <c r="AO579" s="11"/>
      <c r="AP579" s="11"/>
      <c r="AQ579" s="11"/>
      <c r="AR579" s="11"/>
      <c r="AS579" s="11"/>
      <c r="AT579" s="11"/>
      <c r="AU579" s="11"/>
      <c r="AV579" s="11"/>
      <c r="AW579" s="11"/>
      <c r="AX579" s="11"/>
      <c r="AY579" s="11"/>
      <c r="AZ579" s="11"/>
      <c r="BA579" s="11"/>
      <c r="BB579" s="11"/>
      <c r="BC579" s="11"/>
    </row>
    <row r="580" spans="1:55" s="8" customFormat="1" ht="12.75">
      <c r="A580" s="9"/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  <c r="AA580" s="11"/>
      <c r="AB580" s="11"/>
      <c r="AC580" s="11"/>
      <c r="AD580" s="11"/>
      <c r="AE580" s="11"/>
      <c r="AF580" s="11"/>
      <c r="AG580" s="11"/>
      <c r="AH580" s="11"/>
      <c r="AI580" s="11"/>
      <c r="AJ580" s="11"/>
      <c r="AK580" s="11"/>
      <c r="AL580" s="11"/>
      <c r="AM580" s="11"/>
      <c r="AN580" s="11"/>
      <c r="AO580" s="11"/>
      <c r="AP580" s="11"/>
      <c r="AQ580" s="11"/>
      <c r="AR580" s="11"/>
      <c r="AS580" s="11"/>
      <c r="AT580" s="11"/>
      <c r="AU580" s="11"/>
      <c r="AV580" s="11"/>
      <c r="AW580" s="11"/>
      <c r="AX580" s="11"/>
      <c r="AY580" s="11"/>
      <c r="AZ580" s="11"/>
      <c r="BA580" s="11"/>
      <c r="BB580" s="11"/>
      <c r="BC580" s="11"/>
    </row>
    <row r="581" spans="1:55" s="8" customFormat="1" ht="12.75">
      <c r="A581" s="9"/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  <c r="AA581" s="11"/>
      <c r="AB581" s="11"/>
      <c r="AC581" s="11"/>
      <c r="AD581" s="11"/>
      <c r="AE581" s="11"/>
      <c r="AF581" s="11"/>
      <c r="AG581" s="11"/>
      <c r="AH581" s="11"/>
      <c r="AI581" s="11"/>
      <c r="AJ581" s="11"/>
      <c r="AK581" s="11"/>
      <c r="AL581" s="11"/>
      <c r="AM581" s="11"/>
      <c r="AN581" s="11"/>
      <c r="AO581" s="11"/>
      <c r="AP581" s="11"/>
      <c r="AQ581" s="11"/>
      <c r="AR581" s="11"/>
      <c r="AS581" s="11"/>
      <c r="AT581" s="11"/>
      <c r="AU581" s="11"/>
      <c r="AV581" s="11"/>
      <c r="AW581" s="11"/>
      <c r="AX581" s="11"/>
      <c r="AY581" s="11"/>
      <c r="AZ581" s="11"/>
      <c r="BA581" s="11"/>
      <c r="BB581" s="11"/>
      <c r="BC581" s="11"/>
    </row>
    <row r="582" spans="1:55" s="8" customFormat="1" ht="12.75">
      <c r="A582" s="9"/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  <c r="AA582" s="11"/>
      <c r="AB582" s="11"/>
      <c r="AC582" s="11"/>
      <c r="AD582" s="11"/>
      <c r="AE582" s="11"/>
      <c r="AF582" s="11"/>
      <c r="AG582" s="11"/>
      <c r="AH582" s="11"/>
      <c r="AI582" s="11"/>
      <c r="AJ582" s="11"/>
      <c r="AK582" s="11"/>
      <c r="AL582" s="11"/>
      <c r="AM582" s="11"/>
      <c r="AN582" s="11"/>
      <c r="AO582" s="11"/>
      <c r="AP582" s="11"/>
      <c r="AQ582" s="11"/>
      <c r="AR582" s="11"/>
      <c r="AS582" s="11"/>
      <c r="AT582" s="11"/>
      <c r="AU582" s="11"/>
      <c r="AV582" s="11"/>
      <c r="AW582" s="11"/>
      <c r="AX582" s="11"/>
      <c r="AY582" s="11"/>
      <c r="AZ582" s="11"/>
      <c r="BA582" s="11"/>
      <c r="BB582" s="11"/>
      <c r="BC582" s="11"/>
    </row>
    <row r="583" spans="1:55" s="8" customFormat="1" ht="12.75">
      <c r="A583" s="9"/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  <c r="AA583" s="11"/>
      <c r="AB583" s="11"/>
      <c r="AC583" s="11"/>
      <c r="AD583" s="11"/>
      <c r="AE583" s="11"/>
      <c r="AF583" s="11"/>
      <c r="AG583" s="11"/>
      <c r="AH583" s="11"/>
      <c r="AI583" s="11"/>
      <c r="AJ583" s="11"/>
      <c r="AK583" s="11"/>
      <c r="AL583" s="11"/>
      <c r="AM583" s="11"/>
      <c r="AN583" s="11"/>
      <c r="AO583" s="11"/>
      <c r="AP583" s="11"/>
      <c r="AQ583" s="11"/>
      <c r="AR583" s="11"/>
      <c r="AS583" s="11"/>
      <c r="AT583" s="11"/>
      <c r="AU583" s="11"/>
      <c r="AV583" s="11"/>
      <c r="AW583" s="11"/>
      <c r="AX583" s="11"/>
      <c r="AY583" s="11"/>
      <c r="AZ583" s="11"/>
      <c r="BA583" s="11"/>
      <c r="BB583" s="11"/>
      <c r="BC583" s="11"/>
    </row>
    <row r="584" spans="1:55" s="8" customFormat="1" ht="12.75">
      <c r="A584" s="9"/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  <c r="AA584" s="11"/>
      <c r="AB584" s="11"/>
      <c r="AC584" s="11"/>
      <c r="AD584" s="11"/>
      <c r="AE584" s="11"/>
      <c r="AF584" s="11"/>
      <c r="AG584" s="11"/>
      <c r="AH584" s="11"/>
      <c r="AI584" s="11"/>
      <c r="AJ584" s="11"/>
      <c r="AK584" s="11"/>
      <c r="AL584" s="11"/>
      <c r="AM584" s="11"/>
      <c r="AN584" s="11"/>
      <c r="AO584" s="11"/>
      <c r="AP584" s="11"/>
      <c r="AQ584" s="11"/>
      <c r="AR584" s="11"/>
      <c r="AS584" s="11"/>
      <c r="AT584" s="11"/>
      <c r="AU584" s="11"/>
      <c r="AV584" s="11"/>
      <c r="AW584" s="11"/>
      <c r="AX584" s="11"/>
      <c r="AY584" s="11"/>
      <c r="AZ584" s="11"/>
      <c r="BA584" s="11"/>
      <c r="BB584" s="11"/>
      <c r="BC584" s="11"/>
    </row>
    <row r="585" spans="1:55" s="8" customFormat="1" ht="12.75">
      <c r="A585" s="9"/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  <c r="AA585" s="11"/>
      <c r="AB585" s="11"/>
      <c r="AC585" s="11"/>
      <c r="AD585" s="11"/>
      <c r="AE585" s="11"/>
      <c r="AF585" s="11"/>
      <c r="AG585" s="11"/>
      <c r="AH585" s="11"/>
      <c r="AI585" s="11"/>
      <c r="AJ585" s="11"/>
      <c r="AK585" s="11"/>
      <c r="AL585" s="11"/>
      <c r="AM585" s="11"/>
      <c r="AN585" s="11"/>
      <c r="AO585" s="11"/>
      <c r="AP585" s="11"/>
      <c r="AQ585" s="11"/>
      <c r="AR585" s="11"/>
      <c r="AS585" s="11"/>
      <c r="AT585" s="11"/>
      <c r="AU585" s="11"/>
      <c r="AV585" s="11"/>
      <c r="AW585" s="11"/>
      <c r="AX585" s="11"/>
      <c r="AY585" s="11"/>
      <c r="AZ585" s="11"/>
      <c r="BA585" s="11"/>
      <c r="BB585" s="11"/>
      <c r="BC585" s="11"/>
    </row>
    <row r="586" spans="1:55" s="8" customFormat="1" ht="12.75">
      <c r="A586" s="9"/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  <c r="AA586" s="11"/>
      <c r="AB586" s="11"/>
      <c r="AC586" s="11"/>
      <c r="AD586" s="11"/>
      <c r="AE586" s="11"/>
      <c r="AF586" s="11"/>
      <c r="AG586" s="11"/>
      <c r="AH586" s="11"/>
      <c r="AI586" s="11"/>
      <c r="AJ586" s="11"/>
      <c r="AK586" s="11"/>
      <c r="AL586" s="11"/>
      <c r="AM586" s="11"/>
      <c r="AN586" s="11"/>
      <c r="AO586" s="11"/>
      <c r="AP586" s="11"/>
      <c r="AQ586" s="11"/>
      <c r="AR586" s="11"/>
      <c r="AS586" s="11"/>
      <c r="AT586" s="11"/>
      <c r="AU586" s="11"/>
      <c r="AV586" s="11"/>
      <c r="AW586" s="11"/>
      <c r="AX586" s="11"/>
      <c r="AY586" s="11"/>
      <c r="AZ586" s="11"/>
      <c r="BA586" s="11"/>
      <c r="BB586" s="11"/>
      <c r="BC586" s="11"/>
    </row>
    <row r="587" spans="1:55" s="8" customFormat="1" ht="12.75">
      <c r="A587" s="9"/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  <c r="AA587" s="11"/>
      <c r="AB587" s="11"/>
      <c r="AC587" s="11"/>
      <c r="AD587" s="11"/>
      <c r="AE587" s="11"/>
      <c r="AF587" s="11"/>
      <c r="AG587" s="11"/>
      <c r="AH587" s="11"/>
      <c r="AI587" s="11"/>
      <c r="AJ587" s="11"/>
      <c r="AK587" s="11"/>
      <c r="AL587" s="11"/>
      <c r="AM587" s="11"/>
      <c r="AN587" s="11"/>
      <c r="AO587" s="11"/>
      <c r="AP587" s="11"/>
      <c r="AQ587" s="11"/>
      <c r="AR587" s="11"/>
      <c r="AS587" s="11"/>
      <c r="AT587" s="11"/>
      <c r="AU587" s="11"/>
      <c r="AV587" s="11"/>
      <c r="AW587" s="11"/>
      <c r="AX587" s="11"/>
      <c r="AY587" s="11"/>
      <c r="AZ587" s="11"/>
      <c r="BA587" s="11"/>
      <c r="BB587" s="11"/>
      <c r="BC587" s="11"/>
    </row>
    <row r="588" spans="1:55" s="8" customFormat="1" ht="12.75">
      <c r="A588" s="9"/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  <c r="AA588" s="11"/>
      <c r="AB588" s="11"/>
      <c r="AC588" s="11"/>
      <c r="AD588" s="11"/>
      <c r="AE588" s="11"/>
      <c r="AF588" s="11"/>
      <c r="AG588" s="11"/>
      <c r="AH588" s="11"/>
      <c r="AI588" s="11"/>
      <c r="AJ588" s="11"/>
      <c r="AK588" s="11"/>
      <c r="AL588" s="11"/>
      <c r="AM588" s="11"/>
      <c r="AN588" s="11"/>
      <c r="AO588" s="11"/>
      <c r="AP588" s="11"/>
      <c r="AQ588" s="11"/>
      <c r="AR588" s="11"/>
      <c r="AS588" s="11"/>
      <c r="AT588" s="11"/>
      <c r="AU588" s="11"/>
      <c r="AV588" s="11"/>
      <c r="AW588" s="11"/>
      <c r="AX588" s="11"/>
      <c r="AY588" s="11"/>
      <c r="AZ588" s="11"/>
      <c r="BA588" s="11"/>
      <c r="BB588" s="11"/>
      <c r="BC588" s="11"/>
    </row>
    <row r="589" spans="1:55" s="8" customFormat="1" ht="12.75">
      <c r="A589" s="9"/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  <c r="AA589" s="11"/>
      <c r="AB589" s="11"/>
      <c r="AC589" s="11"/>
      <c r="AD589" s="11"/>
      <c r="AE589" s="11"/>
      <c r="AF589" s="11"/>
      <c r="AG589" s="11"/>
      <c r="AH589" s="11"/>
      <c r="AI589" s="11"/>
      <c r="AJ589" s="11"/>
      <c r="AK589" s="11"/>
      <c r="AL589" s="11"/>
      <c r="AM589" s="11"/>
      <c r="AN589" s="11"/>
      <c r="AO589" s="11"/>
      <c r="AP589" s="11"/>
      <c r="AQ589" s="11"/>
      <c r="AR589" s="11"/>
      <c r="AS589" s="11"/>
      <c r="AT589" s="11"/>
      <c r="AU589" s="11"/>
      <c r="AV589" s="11"/>
      <c r="AW589" s="11"/>
      <c r="AX589" s="11"/>
      <c r="AY589" s="11"/>
      <c r="AZ589" s="11"/>
      <c r="BA589" s="11"/>
      <c r="BB589" s="11"/>
      <c r="BC589" s="11"/>
    </row>
    <row r="590" spans="1:55" s="8" customFormat="1" ht="12.75">
      <c r="A590" s="9"/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  <c r="AA590" s="11"/>
      <c r="AB590" s="11"/>
      <c r="AC590" s="11"/>
      <c r="AD590" s="11"/>
      <c r="AE590" s="11"/>
      <c r="AF590" s="11"/>
      <c r="AG590" s="11"/>
      <c r="AH590" s="11"/>
      <c r="AI590" s="11"/>
      <c r="AJ590" s="11"/>
      <c r="AK590" s="11"/>
      <c r="AL590" s="11"/>
      <c r="AM590" s="11"/>
      <c r="AN590" s="11"/>
      <c r="AO590" s="11"/>
      <c r="AP590" s="11"/>
      <c r="AQ590" s="11"/>
      <c r="AR590" s="11"/>
      <c r="AS590" s="11"/>
      <c r="AT590" s="11"/>
      <c r="AU590" s="11"/>
      <c r="AV590" s="11"/>
      <c r="AW590" s="11"/>
      <c r="AX590" s="11"/>
      <c r="AY590" s="11"/>
      <c r="AZ590" s="11"/>
      <c r="BA590" s="11"/>
      <c r="BB590" s="11"/>
      <c r="BC590" s="11"/>
    </row>
    <row r="591" spans="1:55" s="8" customFormat="1" ht="12.75">
      <c r="A591" s="9"/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  <c r="AA591" s="11"/>
      <c r="AB591" s="11"/>
      <c r="AC591" s="11"/>
      <c r="AD591" s="11"/>
      <c r="AE591" s="11"/>
      <c r="AF591" s="11"/>
      <c r="AG591" s="11"/>
      <c r="AH591" s="11"/>
      <c r="AI591" s="11"/>
      <c r="AJ591" s="11"/>
      <c r="AK591" s="11"/>
      <c r="AL591" s="11"/>
      <c r="AM591" s="11"/>
      <c r="AN591" s="11"/>
      <c r="AO591" s="11"/>
      <c r="AP591" s="11"/>
      <c r="AQ591" s="11"/>
      <c r="AR591" s="11"/>
      <c r="AS591" s="11"/>
      <c r="AT591" s="11"/>
      <c r="AU591" s="11"/>
      <c r="AV591" s="11"/>
      <c r="AW591" s="11"/>
      <c r="AX591" s="11"/>
      <c r="AY591" s="11"/>
      <c r="AZ591" s="11"/>
      <c r="BA591" s="11"/>
      <c r="BB591" s="11"/>
      <c r="BC591" s="11"/>
    </row>
    <row r="592" spans="1:55" s="8" customFormat="1" ht="12.75">
      <c r="A592" s="9"/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  <c r="AA592" s="11"/>
      <c r="AB592" s="11"/>
      <c r="AC592" s="11"/>
      <c r="AD592" s="11"/>
      <c r="AE592" s="11"/>
      <c r="AF592" s="11"/>
      <c r="AG592" s="11"/>
      <c r="AH592" s="11"/>
      <c r="AI592" s="11"/>
      <c r="AJ592" s="11"/>
      <c r="AK592" s="11"/>
      <c r="AL592" s="11"/>
      <c r="AM592" s="11"/>
      <c r="AN592" s="11"/>
      <c r="AO592" s="11"/>
      <c r="AP592" s="11"/>
      <c r="AQ592" s="11"/>
      <c r="AR592" s="11"/>
      <c r="AS592" s="11"/>
      <c r="AT592" s="11"/>
      <c r="AU592" s="11"/>
      <c r="AV592" s="11"/>
      <c r="AW592" s="11"/>
      <c r="AX592" s="11"/>
      <c r="AY592" s="11"/>
      <c r="AZ592" s="11"/>
      <c r="BA592" s="11"/>
      <c r="BB592" s="11"/>
      <c r="BC592" s="11"/>
    </row>
    <row r="593" spans="1:55" s="8" customFormat="1" ht="12.75">
      <c r="A593" s="9"/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  <c r="AA593" s="11"/>
      <c r="AB593" s="11"/>
      <c r="AC593" s="11"/>
      <c r="AD593" s="11"/>
      <c r="AE593" s="11"/>
      <c r="AF593" s="11"/>
      <c r="AG593" s="11"/>
      <c r="AH593" s="11"/>
      <c r="AI593" s="11"/>
      <c r="AJ593" s="11"/>
      <c r="AK593" s="11"/>
      <c r="AL593" s="11"/>
      <c r="AM593" s="11"/>
      <c r="AN593" s="11"/>
      <c r="AO593" s="11"/>
      <c r="AP593" s="11"/>
      <c r="AQ593" s="11"/>
      <c r="AR593" s="11"/>
      <c r="AS593" s="11"/>
      <c r="AT593" s="11"/>
      <c r="AU593" s="11"/>
      <c r="AV593" s="11"/>
      <c r="AW593" s="11"/>
      <c r="AX593" s="11"/>
      <c r="AY593" s="11"/>
      <c r="AZ593" s="11"/>
      <c r="BA593" s="11"/>
      <c r="BB593" s="11"/>
      <c r="BC593" s="11"/>
    </row>
    <row r="594" spans="1:55" s="8" customFormat="1" ht="12.75">
      <c r="A594" s="9"/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  <c r="AA594" s="11"/>
      <c r="AB594" s="11"/>
      <c r="AC594" s="11"/>
      <c r="AD594" s="11"/>
      <c r="AE594" s="11"/>
      <c r="AF594" s="11"/>
      <c r="AG594" s="11"/>
      <c r="AH594" s="11"/>
      <c r="AI594" s="11"/>
      <c r="AJ594" s="11"/>
      <c r="AK594" s="11"/>
      <c r="AL594" s="11"/>
      <c r="AM594" s="11"/>
      <c r="AN594" s="11"/>
      <c r="AO594" s="11"/>
      <c r="AP594" s="11"/>
      <c r="AQ594" s="11"/>
      <c r="AR594" s="11"/>
      <c r="AS594" s="11"/>
      <c r="AT594" s="11"/>
      <c r="AU594" s="11"/>
      <c r="AV594" s="11"/>
      <c r="AW594" s="11"/>
      <c r="AX594" s="11"/>
      <c r="AY594" s="11"/>
      <c r="AZ594" s="11"/>
      <c r="BA594" s="11"/>
      <c r="BB594" s="11"/>
      <c r="BC594" s="11"/>
    </row>
    <row r="595" spans="1:55" s="8" customFormat="1" ht="12.75">
      <c r="A595" s="9"/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  <c r="AA595" s="11"/>
      <c r="AB595" s="11"/>
      <c r="AC595" s="11"/>
      <c r="AD595" s="11"/>
      <c r="AE595" s="11"/>
      <c r="AF595" s="11"/>
      <c r="AG595" s="11"/>
      <c r="AH595" s="11"/>
      <c r="AI595" s="11"/>
      <c r="AJ595" s="11"/>
      <c r="AK595" s="11"/>
      <c r="AL595" s="11"/>
      <c r="AM595" s="11"/>
      <c r="AN595" s="11"/>
      <c r="AO595" s="11"/>
      <c r="AP595" s="11"/>
      <c r="AQ595" s="11"/>
      <c r="AR595" s="11"/>
      <c r="AS595" s="11"/>
      <c r="AT595" s="11"/>
      <c r="AU595" s="11"/>
      <c r="AV595" s="11"/>
      <c r="AW595" s="11"/>
      <c r="AX595" s="11"/>
      <c r="AY595" s="11"/>
      <c r="AZ595" s="11"/>
      <c r="BA595" s="11"/>
      <c r="BB595" s="11"/>
      <c r="BC595" s="11"/>
    </row>
    <row r="596" spans="1:55" s="8" customFormat="1" ht="12.75">
      <c r="A596" s="9"/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  <c r="AA596" s="11"/>
      <c r="AB596" s="11"/>
      <c r="AC596" s="11"/>
      <c r="AD596" s="11"/>
      <c r="AE596" s="11"/>
      <c r="AF596" s="11"/>
      <c r="AG596" s="11"/>
      <c r="AH596" s="11"/>
      <c r="AI596" s="11"/>
      <c r="AJ596" s="11"/>
      <c r="AK596" s="11"/>
      <c r="AL596" s="11"/>
      <c r="AM596" s="11"/>
      <c r="AN596" s="11"/>
      <c r="AO596" s="11"/>
      <c r="AP596" s="11"/>
      <c r="AQ596" s="11"/>
      <c r="AR596" s="11"/>
      <c r="AS596" s="11"/>
      <c r="AT596" s="11"/>
      <c r="AU596" s="11"/>
      <c r="AV596" s="11"/>
      <c r="AW596" s="11"/>
      <c r="AX596" s="11"/>
      <c r="AY596" s="11"/>
      <c r="AZ596" s="11"/>
      <c r="BA596" s="11"/>
      <c r="BB596" s="11"/>
      <c r="BC596" s="11"/>
    </row>
    <row r="597" spans="1:55" s="8" customFormat="1" ht="12.75">
      <c r="A597" s="9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  <c r="AA597" s="11"/>
      <c r="AB597" s="11"/>
      <c r="AC597" s="11"/>
      <c r="AD597" s="11"/>
      <c r="AE597" s="11"/>
      <c r="AF597" s="11"/>
      <c r="AG597" s="11"/>
      <c r="AH597" s="11"/>
      <c r="AI597" s="11"/>
      <c r="AJ597" s="11"/>
      <c r="AK597" s="11"/>
      <c r="AL597" s="11"/>
      <c r="AM597" s="11"/>
      <c r="AN597" s="11"/>
      <c r="AO597" s="11"/>
      <c r="AP597" s="11"/>
      <c r="AQ597" s="11"/>
      <c r="AR597" s="11"/>
      <c r="AS597" s="11"/>
      <c r="AT597" s="11"/>
      <c r="AU597" s="11"/>
      <c r="AV597" s="11"/>
      <c r="AW597" s="11"/>
      <c r="AX597" s="11"/>
      <c r="AY597" s="11"/>
      <c r="AZ597" s="11"/>
      <c r="BA597" s="11"/>
      <c r="BB597" s="11"/>
      <c r="BC597" s="11"/>
    </row>
    <row r="598" spans="1:55" s="8" customFormat="1" ht="12.75">
      <c r="A598" s="9"/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  <c r="AA598" s="11"/>
      <c r="AB598" s="11"/>
      <c r="AC598" s="11"/>
      <c r="AD598" s="11"/>
      <c r="AE598" s="11"/>
      <c r="AF598" s="11"/>
      <c r="AG598" s="11"/>
      <c r="AH598" s="11"/>
      <c r="AI598" s="11"/>
      <c r="AJ598" s="11"/>
      <c r="AK598" s="11"/>
      <c r="AL598" s="11"/>
      <c r="AM598" s="11"/>
      <c r="AN598" s="11"/>
      <c r="AO598" s="11"/>
      <c r="AP598" s="11"/>
      <c r="AQ598" s="11"/>
      <c r="AR598" s="11"/>
      <c r="AS598" s="11"/>
      <c r="AT598" s="11"/>
      <c r="AU598" s="11"/>
      <c r="AV598" s="11"/>
      <c r="AW598" s="11"/>
      <c r="AX598" s="11"/>
      <c r="AY598" s="11"/>
      <c r="AZ598" s="11"/>
      <c r="BA598" s="11"/>
      <c r="BB598" s="11"/>
      <c r="BC598" s="11"/>
    </row>
    <row r="599" spans="1:55" s="8" customFormat="1" ht="12.75">
      <c r="A599" s="9"/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  <c r="AA599" s="11"/>
      <c r="AB599" s="11"/>
      <c r="AC599" s="11"/>
      <c r="AD599" s="11"/>
      <c r="AE599" s="11"/>
      <c r="AF599" s="11"/>
      <c r="AG599" s="11"/>
      <c r="AH599" s="11"/>
      <c r="AI599" s="11"/>
      <c r="AJ599" s="11"/>
      <c r="AK599" s="11"/>
      <c r="AL599" s="11"/>
      <c r="AM599" s="11"/>
      <c r="AN599" s="11"/>
      <c r="AO599" s="11"/>
      <c r="AP599" s="11"/>
      <c r="AQ599" s="11"/>
      <c r="AR599" s="11"/>
      <c r="AS599" s="11"/>
      <c r="AT599" s="11"/>
      <c r="AU599" s="11"/>
      <c r="AV599" s="11"/>
      <c r="AW599" s="11"/>
      <c r="AX599" s="11"/>
      <c r="AY599" s="11"/>
      <c r="AZ599" s="11"/>
      <c r="BA599" s="11"/>
      <c r="BB599" s="11"/>
      <c r="BC599" s="11"/>
    </row>
    <row r="600" spans="1:55" s="8" customFormat="1" ht="12.75">
      <c r="A600" s="9"/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  <c r="AA600" s="11"/>
      <c r="AB600" s="11"/>
      <c r="AC600" s="11"/>
      <c r="AD600" s="11"/>
      <c r="AE600" s="11"/>
      <c r="AF600" s="11"/>
      <c r="AG600" s="11"/>
      <c r="AH600" s="11"/>
      <c r="AI600" s="11"/>
      <c r="AJ600" s="11"/>
      <c r="AK600" s="11"/>
      <c r="AL600" s="11"/>
      <c r="AM600" s="11"/>
      <c r="AN600" s="11"/>
      <c r="AO600" s="11"/>
      <c r="AP600" s="11"/>
      <c r="AQ600" s="11"/>
      <c r="AR600" s="11"/>
      <c r="AS600" s="11"/>
      <c r="AT600" s="11"/>
      <c r="AU600" s="11"/>
      <c r="AV600" s="11"/>
      <c r="AW600" s="11"/>
      <c r="AX600" s="11"/>
      <c r="AY600" s="11"/>
      <c r="AZ600" s="11"/>
      <c r="BA600" s="11"/>
      <c r="BB600" s="11"/>
      <c r="BC600" s="11"/>
    </row>
    <row r="601" spans="1:55" s="8" customFormat="1" ht="12.75">
      <c r="A601" s="9"/>
      <c r="B601" s="11"/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  <c r="AA601" s="11"/>
      <c r="AB601" s="11"/>
      <c r="AC601" s="11"/>
      <c r="AD601" s="11"/>
      <c r="AE601" s="11"/>
      <c r="AF601" s="11"/>
      <c r="AG601" s="11"/>
      <c r="AH601" s="11"/>
      <c r="AI601" s="11"/>
      <c r="AJ601" s="11"/>
      <c r="AK601" s="11"/>
      <c r="AL601" s="11"/>
      <c r="AM601" s="11"/>
      <c r="AN601" s="11"/>
      <c r="AO601" s="11"/>
      <c r="AP601" s="11"/>
      <c r="AQ601" s="11"/>
      <c r="AR601" s="11"/>
      <c r="AS601" s="11"/>
      <c r="AT601" s="11"/>
      <c r="AU601" s="11"/>
      <c r="AV601" s="11"/>
      <c r="AW601" s="11"/>
      <c r="AX601" s="11"/>
      <c r="AY601" s="11"/>
      <c r="AZ601" s="11"/>
      <c r="BA601" s="11"/>
      <c r="BB601" s="11"/>
      <c r="BC601" s="11"/>
    </row>
    <row r="602" spans="1:55" s="8" customFormat="1" ht="12.75">
      <c r="A602" s="9"/>
      <c r="B602" s="11"/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  <c r="AA602" s="11"/>
      <c r="AB602" s="11"/>
      <c r="AC602" s="11"/>
      <c r="AD602" s="11"/>
      <c r="AE602" s="11"/>
      <c r="AF602" s="11"/>
      <c r="AG602" s="11"/>
      <c r="AH602" s="11"/>
      <c r="AI602" s="11"/>
      <c r="AJ602" s="11"/>
      <c r="AK602" s="11"/>
      <c r="AL602" s="11"/>
      <c r="AM602" s="11"/>
      <c r="AN602" s="11"/>
      <c r="AO602" s="11"/>
      <c r="AP602" s="11"/>
      <c r="AQ602" s="11"/>
      <c r="AR602" s="11"/>
      <c r="AS602" s="11"/>
      <c r="AT602" s="11"/>
      <c r="AU602" s="11"/>
      <c r="AV602" s="11"/>
      <c r="AW602" s="11"/>
      <c r="AX602" s="11"/>
      <c r="AY602" s="11"/>
      <c r="AZ602" s="11"/>
      <c r="BA602" s="11"/>
      <c r="BB602" s="11"/>
      <c r="BC602" s="11"/>
    </row>
    <row r="603" spans="1:55" s="8" customFormat="1" ht="12.75">
      <c r="A603" s="9"/>
      <c r="B603" s="11"/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  <c r="AA603" s="11"/>
      <c r="AB603" s="11"/>
      <c r="AC603" s="11"/>
      <c r="AD603" s="11"/>
      <c r="AE603" s="11"/>
      <c r="AF603" s="11"/>
      <c r="AG603" s="11"/>
      <c r="AH603" s="11"/>
      <c r="AI603" s="11"/>
      <c r="AJ603" s="11"/>
      <c r="AK603" s="11"/>
      <c r="AL603" s="11"/>
      <c r="AM603" s="11"/>
      <c r="AN603" s="11"/>
      <c r="AO603" s="11"/>
      <c r="AP603" s="11"/>
      <c r="AQ603" s="11"/>
      <c r="AR603" s="11"/>
      <c r="AS603" s="11"/>
      <c r="AT603" s="11"/>
      <c r="AU603" s="11"/>
      <c r="AV603" s="11"/>
      <c r="AW603" s="11"/>
      <c r="AX603" s="11"/>
      <c r="AY603" s="11"/>
      <c r="AZ603" s="11"/>
      <c r="BA603" s="11"/>
      <c r="BB603" s="11"/>
      <c r="BC603" s="11"/>
    </row>
    <row r="604" spans="1:55" s="8" customFormat="1" ht="12.75">
      <c r="A604" s="9"/>
      <c r="B604" s="11"/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  <c r="AA604" s="11"/>
      <c r="AB604" s="11"/>
      <c r="AC604" s="11"/>
      <c r="AD604" s="11"/>
      <c r="AE604" s="11"/>
      <c r="AF604" s="11"/>
      <c r="AG604" s="11"/>
      <c r="AH604" s="11"/>
      <c r="AI604" s="11"/>
      <c r="AJ604" s="11"/>
      <c r="AK604" s="11"/>
      <c r="AL604" s="11"/>
      <c r="AM604" s="11"/>
      <c r="AN604" s="11"/>
      <c r="AO604" s="11"/>
      <c r="AP604" s="11"/>
      <c r="AQ604" s="11"/>
      <c r="AR604" s="11"/>
      <c r="AS604" s="11"/>
      <c r="AT604" s="11"/>
      <c r="AU604" s="11"/>
      <c r="AV604" s="11"/>
      <c r="AW604" s="11"/>
      <c r="AX604" s="11"/>
      <c r="AY604" s="11"/>
      <c r="AZ604" s="11"/>
      <c r="BA604" s="11"/>
      <c r="BB604" s="11"/>
      <c r="BC604" s="11"/>
    </row>
    <row r="605" spans="1:55" s="8" customFormat="1" ht="12.75">
      <c r="A605" s="9"/>
      <c r="B605" s="11"/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  <c r="AA605" s="11"/>
      <c r="AB605" s="11"/>
      <c r="AC605" s="11"/>
      <c r="AD605" s="11"/>
      <c r="AE605" s="11"/>
      <c r="AF605" s="11"/>
      <c r="AG605" s="11"/>
      <c r="AH605" s="11"/>
      <c r="AI605" s="11"/>
      <c r="AJ605" s="11"/>
      <c r="AK605" s="11"/>
      <c r="AL605" s="11"/>
      <c r="AM605" s="11"/>
      <c r="AN605" s="11"/>
      <c r="AO605" s="11"/>
      <c r="AP605" s="11"/>
      <c r="AQ605" s="11"/>
      <c r="AR605" s="11"/>
      <c r="AS605" s="11"/>
      <c r="AT605" s="11"/>
      <c r="AU605" s="11"/>
      <c r="AV605" s="11"/>
      <c r="AW605" s="11"/>
      <c r="AX605" s="11"/>
      <c r="AY605" s="11"/>
      <c r="AZ605" s="11"/>
      <c r="BA605" s="11"/>
      <c r="BB605" s="11"/>
      <c r="BC605" s="11"/>
    </row>
    <row r="606" spans="1:55" s="8" customFormat="1" ht="12.75">
      <c r="A606" s="9"/>
      <c r="B606" s="11"/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  <c r="AA606" s="11"/>
      <c r="AB606" s="11"/>
      <c r="AC606" s="11"/>
      <c r="AD606" s="11"/>
      <c r="AE606" s="11"/>
      <c r="AF606" s="11"/>
      <c r="AG606" s="11"/>
      <c r="AH606" s="11"/>
      <c r="AI606" s="11"/>
      <c r="AJ606" s="11"/>
      <c r="AK606" s="11"/>
      <c r="AL606" s="11"/>
      <c r="AM606" s="11"/>
      <c r="AN606" s="11"/>
      <c r="AO606" s="11"/>
      <c r="AP606" s="11"/>
      <c r="AQ606" s="11"/>
      <c r="AR606" s="11"/>
      <c r="AS606" s="11"/>
      <c r="AT606" s="11"/>
      <c r="AU606" s="11"/>
      <c r="AV606" s="11"/>
      <c r="AW606" s="11"/>
      <c r="AX606" s="11"/>
      <c r="AY606" s="11"/>
      <c r="AZ606" s="11"/>
      <c r="BA606" s="11"/>
      <c r="BB606" s="11"/>
      <c r="BC606" s="11"/>
    </row>
    <row r="607" spans="1:55" s="8" customFormat="1" ht="12.75">
      <c r="A607" s="9"/>
      <c r="B607" s="11"/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  <c r="AA607" s="11"/>
      <c r="AB607" s="11"/>
      <c r="AC607" s="11"/>
      <c r="AD607" s="11"/>
      <c r="AE607" s="11"/>
      <c r="AF607" s="11"/>
      <c r="AG607" s="11"/>
      <c r="AH607" s="11"/>
      <c r="AI607" s="11"/>
      <c r="AJ607" s="11"/>
      <c r="AK607" s="11"/>
      <c r="AL607" s="11"/>
      <c r="AM607" s="11"/>
      <c r="AN607" s="11"/>
      <c r="AO607" s="11"/>
      <c r="AP607" s="11"/>
      <c r="AQ607" s="11"/>
      <c r="AR607" s="11"/>
      <c r="AS607" s="11"/>
      <c r="AT607" s="11"/>
      <c r="AU607" s="11"/>
      <c r="AV607" s="11"/>
      <c r="AW607" s="11"/>
      <c r="AX607" s="11"/>
      <c r="AY607" s="11"/>
      <c r="AZ607" s="11"/>
      <c r="BA607" s="11"/>
      <c r="BB607" s="11"/>
      <c r="BC607" s="11"/>
    </row>
    <row r="608" spans="1:55" s="8" customFormat="1" ht="12.75">
      <c r="A608" s="9"/>
      <c r="B608" s="11"/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  <c r="AA608" s="11"/>
      <c r="AB608" s="11"/>
      <c r="AC608" s="11"/>
      <c r="AD608" s="11"/>
      <c r="AE608" s="11"/>
      <c r="AF608" s="11"/>
      <c r="AG608" s="11"/>
      <c r="AH608" s="11"/>
      <c r="AI608" s="11"/>
      <c r="AJ608" s="11"/>
      <c r="AK608" s="11"/>
      <c r="AL608" s="11"/>
      <c r="AM608" s="11"/>
      <c r="AN608" s="11"/>
      <c r="AO608" s="11"/>
      <c r="AP608" s="11"/>
      <c r="AQ608" s="11"/>
      <c r="AR608" s="11"/>
      <c r="AS608" s="11"/>
      <c r="AT608" s="11"/>
      <c r="AU608" s="11"/>
      <c r="AV608" s="11"/>
      <c r="AW608" s="11"/>
      <c r="AX608" s="11"/>
      <c r="AY608" s="11"/>
      <c r="AZ608" s="11"/>
      <c r="BA608" s="11"/>
      <c r="BB608" s="11"/>
      <c r="BC608" s="11"/>
    </row>
    <row r="609" spans="1:55" s="8" customFormat="1" ht="12.75">
      <c r="A609" s="9"/>
      <c r="B609" s="11"/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  <c r="AA609" s="11"/>
      <c r="AB609" s="11"/>
      <c r="AC609" s="11"/>
      <c r="AD609" s="11"/>
      <c r="AE609" s="11"/>
      <c r="AF609" s="11"/>
      <c r="AG609" s="11"/>
      <c r="AH609" s="11"/>
      <c r="AI609" s="11"/>
      <c r="AJ609" s="11"/>
      <c r="AK609" s="11"/>
      <c r="AL609" s="11"/>
      <c r="AM609" s="11"/>
      <c r="AN609" s="11"/>
      <c r="AO609" s="11"/>
      <c r="AP609" s="11"/>
      <c r="AQ609" s="11"/>
      <c r="AR609" s="11"/>
      <c r="AS609" s="11"/>
      <c r="AT609" s="11"/>
      <c r="AU609" s="11"/>
      <c r="AV609" s="11"/>
      <c r="AW609" s="11"/>
      <c r="AX609" s="11"/>
      <c r="AY609" s="11"/>
      <c r="AZ609" s="11"/>
      <c r="BA609" s="11"/>
      <c r="BB609" s="11"/>
      <c r="BC609" s="11"/>
    </row>
    <row r="610" spans="1:55" s="8" customFormat="1" ht="12.75">
      <c r="A610" s="9"/>
      <c r="B610" s="11"/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  <c r="AA610" s="11"/>
      <c r="AB610" s="11"/>
      <c r="AC610" s="11"/>
      <c r="AD610" s="11"/>
      <c r="AE610" s="11"/>
      <c r="AF610" s="11"/>
      <c r="AG610" s="11"/>
      <c r="AH610" s="11"/>
      <c r="AI610" s="11"/>
      <c r="AJ610" s="11"/>
      <c r="AK610" s="11"/>
      <c r="AL610" s="11"/>
      <c r="AM610" s="11"/>
      <c r="AN610" s="11"/>
      <c r="AO610" s="11"/>
      <c r="AP610" s="11"/>
      <c r="AQ610" s="11"/>
      <c r="AR610" s="11"/>
      <c r="AS610" s="11"/>
      <c r="AT610" s="11"/>
      <c r="AU610" s="11"/>
      <c r="AV610" s="11"/>
      <c r="AW610" s="11"/>
      <c r="AX610" s="11"/>
      <c r="AY610" s="11"/>
      <c r="AZ610" s="11"/>
      <c r="BA610" s="11"/>
      <c r="BB610" s="11"/>
      <c r="BC610" s="11"/>
    </row>
    <row r="611" spans="1:55" s="8" customFormat="1" ht="12.75">
      <c r="A611" s="9"/>
      <c r="B611" s="11"/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  <c r="AA611" s="11"/>
      <c r="AB611" s="11"/>
      <c r="AC611" s="11"/>
      <c r="AD611" s="11"/>
      <c r="AE611" s="11"/>
      <c r="AF611" s="11"/>
      <c r="AG611" s="11"/>
      <c r="AH611" s="11"/>
      <c r="AI611" s="11"/>
      <c r="AJ611" s="11"/>
      <c r="AK611" s="11"/>
      <c r="AL611" s="11"/>
      <c r="AM611" s="11"/>
      <c r="AN611" s="11"/>
      <c r="AO611" s="11"/>
      <c r="AP611" s="11"/>
      <c r="AQ611" s="11"/>
      <c r="AR611" s="11"/>
      <c r="AS611" s="11"/>
      <c r="AT611" s="11"/>
      <c r="AU611" s="11"/>
      <c r="AV611" s="11"/>
      <c r="AW611" s="11"/>
      <c r="AX611" s="11"/>
      <c r="AY611" s="11"/>
      <c r="AZ611" s="11"/>
      <c r="BA611" s="11"/>
      <c r="BB611" s="11"/>
      <c r="BC611" s="11"/>
    </row>
    <row r="612" spans="1:55" s="8" customFormat="1" ht="12.75">
      <c r="A612" s="9"/>
      <c r="B612" s="11"/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  <c r="AA612" s="11"/>
      <c r="AB612" s="11"/>
      <c r="AC612" s="11"/>
      <c r="AD612" s="11"/>
      <c r="AE612" s="11"/>
      <c r="AF612" s="11"/>
      <c r="AG612" s="11"/>
      <c r="AH612" s="11"/>
      <c r="AI612" s="11"/>
      <c r="AJ612" s="11"/>
      <c r="AK612" s="11"/>
      <c r="AL612" s="11"/>
      <c r="AM612" s="11"/>
      <c r="AN612" s="11"/>
      <c r="AO612" s="11"/>
      <c r="AP612" s="11"/>
      <c r="AQ612" s="11"/>
      <c r="AR612" s="11"/>
      <c r="AS612" s="11"/>
      <c r="AT612" s="11"/>
      <c r="AU612" s="11"/>
      <c r="AV612" s="11"/>
      <c r="AW612" s="11"/>
      <c r="AX612" s="11"/>
      <c r="AY612" s="11"/>
      <c r="AZ612" s="11"/>
      <c r="BA612" s="11"/>
      <c r="BB612" s="11"/>
      <c r="BC612" s="11"/>
    </row>
    <row r="613" spans="1:55" s="8" customFormat="1" ht="12.75">
      <c r="A613" s="9"/>
      <c r="B613" s="11"/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  <c r="AA613" s="11"/>
      <c r="AB613" s="11"/>
      <c r="AC613" s="11"/>
      <c r="AD613" s="11"/>
      <c r="AE613" s="11"/>
      <c r="AF613" s="11"/>
      <c r="AG613" s="11"/>
      <c r="AH613" s="11"/>
      <c r="AI613" s="11"/>
      <c r="AJ613" s="11"/>
      <c r="AK613" s="11"/>
      <c r="AL613" s="11"/>
      <c r="AM613" s="11"/>
      <c r="AN613" s="11"/>
      <c r="AO613" s="11"/>
      <c r="AP613" s="11"/>
      <c r="AQ613" s="11"/>
      <c r="AR613" s="11"/>
      <c r="AS613" s="11"/>
      <c r="AT613" s="11"/>
      <c r="AU613" s="11"/>
      <c r="AV613" s="11"/>
      <c r="AW613" s="11"/>
      <c r="AX613" s="11"/>
      <c r="AY613" s="11"/>
      <c r="AZ613" s="11"/>
      <c r="BA613" s="11"/>
      <c r="BB613" s="11"/>
      <c r="BC613" s="11"/>
    </row>
    <row r="614" spans="1:55" s="8" customFormat="1" ht="12.75">
      <c r="A614" s="9"/>
      <c r="B614" s="11"/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  <c r="AA614" s="11"/>
      <c r="AB614" s="11"/>
      <c r="AC614" s="11"/>
      <c r="AD614" s="11"/>
      <c r="AE614" s="11"/>
      <c r="AF614" s="11"/>
      <c r="AG614" s="11"/>
      <c r="AH614" s="11"/>
      <c r="AI614" s="11"/>
      <c r="AJ614" s="11"/>
      <c r="AK614" s="11"/>
      <c r="AL614" s="11"/>
      <c r="AM614" s="11"/>
      <c r="AN614" s="11"/>
      <c r="AO614" s="11"/>
      <c r="AP614" s="11"/>
      <c r="AQ614" s="11"/>
      <c r="AR614" s="11"/>
      <c r="AS614" s="11"/>
      <c r="AT614" s="11"/>
      <c r="AU614" s="11"/>
      <c r="AV614" s="11"/>
      <c r="AW614" s="11"/>
      <c r="AX614" s="11"/>
      <c r="AY614" s="11"/>
      <c r="AZ614" s="11"/>
      <c r="BA614" s="11"/>
      <c r="BB614" s="11"/>
      <c r="BC614" s="11"/>
    </row>
    <row r="615" spans="1:55" s="8" customFormat="1" ht="12.75">
      <c r="A615" s="9"/>
      <c r="B615" s="11"/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  <c r="AA615" s="11"/>
      <c r="AB615" s="11"/>
      <c r="AC615" s="11"/>
      <c r="AD615" s="11"/>
      <c r="AE615" s="11"/>
      <c r="AF615" s="11"/>
      <c r="AG615" s="11"/>
      <c r="AH615" s="11"/>
      <c r="AI615" s="11"/>
      <c r="AJ615" s="11"/>
      <c r="AK615" s="11"/>
      <c r="AL615" s="11"/>
      <c r="AM615" s="11"/>
      <c r="AN615" s="11"/>
      <c r="AO615" s="11"/>
      <c r="AP615" s="11"/>
      <c r="AQ615" s="11"/>
      <c r="AR615" s="11"/>
      <c r="AS615" s="11"/>
      <c r="AT615" s="11"/>
      <c r="AU615" s="11"/>
      <c r="AV615" s="11"/>
      <c r="AW615" s="11"/>
      <c r="AX615" s="11"/>
      <c r="AY615" s="11"/>
      <c r="AZ615" s="11"/>
      <c r="BA615" s="11"/>
      <c r="BB615" s="11"/>
      <c r="BC615" s="11"/>
    </row>
    <row r="616" spans="1:55" s="8" customFormat="1" ht="12.75">
      <c r="A616" s="9"/>
      <c r="B616" s="11"/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  <c r="AA616" s="11"/>
      <c r="AB616" s="11"/>
      <c r="AC616" s="11"/>
      <c r="AD616" s="11"/>
      <c r="AE616" s="11"/>
      <c r="AF616" s="11"/>
      <c r="AG616" s="11"/>
      <c r="AH616" s="11"/>
      <c r="AI616" s="11"/>
      <c r="AJ616" s="11"/>
      <c r="AK616" s="11"/>
      <c r="AL616" s="11"/>
      <c r="AM616" s="11"/>
      <c r="AN616" s="11"/>
      <c r="AO616" s="11"/>
      <c r="AP616" s="11"/>
      <c r="AQ616" s="11"/>
      <c r="AR616" s="11"/>
      <c r="AS616" s="11"/>
      <c r="AT616" s="11"/>
      <c r="AU616" s="11"/>
      <c r="AV616" s="11"/>
      <c r="AW616" s="11"/>
      <c r="AX616" s="11"/>
      <c r="AY616" s="11"/>
      <c r="AZ616" s="11"/>
      <c r="BA616" s="11"/>
      <c r="BB616" s="11"/>
      <c r="BC616" s="11"/>
    </row>
    <row r="617" spans="1:55" s="8" customFormat="1" ht="12.75">
      <c r="A617" s="9"/>
      <c r="B617" s="11"/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  <c r="AA617" s="11"/>
      <c r="AB617" s="11"/>
      <c r="AC617" s="11"/>
      <c r="AD617" s="11"/>
      <c r="AE617" s="11"/>
      <c r="AF617" s="11"/>
      <c r="AG617" s="11"/>
      <c r="AH617" s="11"/>
      <c r="AI617" s="11"/>
      <c r="AJ617" s="11"/>
      <c r="AK617" s="11"/>
      <c r="AL617" s="11"/>
      <c r="AM617" s="11"/>
      <c r="AN617" s="11"/>
      <c r="AO617" s="11"/>
      <c r="AP617" s="11"/>
      <c r="AQ617" s="11"/>
      <c r="AR617" s="11"/>
      <c r="AS617" s="11"/>
      <c r="AT617" s="11"/>
      <c r="AU617" s="11"/>
      <c r="AV617" s="11"/>
      <c r="AW617" s="11"/>
      <c r="AX617" s="11"/>
      <c r="AY617" s="11"/>
      <c r="AZ617" s="11"/>
      <c r="BA617" s="11"/>
      <c r="BB617" s="11"/>
      <c r="BC617" s="11"/>
    </row>
    <row r="618" spans="1:55" s="8" customFormat="1" ht="12.75">
      <c r="A618" s="9"/>
      <c r="B618" s="11"/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  <c r="AA618" s="11"/>
      <c r="AB618" s="11"/>
      <c r="AC618" s="11"/>
      <c r="AD618" s="11"/>
      <c r="AE618" s="11"/>
      <c r="AF618" s="11"/>
      <c r="AG618" s="11"/>
      <c r="AH618" s="11"/>
      <c r="AI618" s="11"/>
      <c r="AJ618" s="11"/>
      <c r="AK618" s="11"/>
      <c r="AL618" s="11"/>
      <c r="AM618" s="11"/>
      <c r="AN618" s="11"/>
      <c r="AO618" s="11"/>
      <c r="AP618" s="11"/>
      <c r="AQ618" s="11"/>
      <c r="AR618" s="11"/>
      <c r="AS618" s="11"/>
      <c r="AT618" s="11"/>
      <c r="AU618" s="11"/>
      <c r="AV618" s="11"/>
      <c r="AW618" s="11"/>
      <c r="AX618" s="11"/>
      <c r="AY618" s="11"/>
      <c r="AZ618" s="11"/>
      <c r="BA618" s="11"/>
      <c r="BB618" s="11"/>
      <c r="BC618" s="11"/>
    </row>
    <row r="619" spans="1:55" s="8" customFormat="1" ht="12.75">
      <c r="A619" s="9"/>
      <c r="B619" s="11"/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  <c r="AA619" s="11"/>
      <c r="AB619" s="11"/>
      <c r="AC619" s="11"/>
      <c r="AD619" s="11"/>
      <c r="AE619" s="11"/>
      <c r="AF619" s="11"/>
      <c r="AG619" s="11"/>
      <c r="AH619" s="11"/>
      <c r="AI619" s="11"/>
      <c r="AJ619" s="11"/>
      <c r="AK619" s="11"/>
      <c r="AL619" s="11"/>
      <c r="AM619" s="11"/>
      <c r="AN619" s="11"/>
      <c r="AO619" s="11"/>
      <c r="AP619" s="11"/>
      <c r="AQ619" s="11"/>
      <c r="AR619" s="11"/>
      <c r="AS619" s="11"/>
      <c r="AT619" s="11"/>
      <c r="AU619" s="11"/>
      <c r="AV619" s="11"/>
      <c r="AW619" s="11"/>
      <c r="AX619" s="11"/>
      <c r="AY619" s="11"/>
      <c r="AZ619" s="11"/>
      <c r="BA619" s="11"/>
      <c r="BB619" s="11"/>
      <c r="BC619" s="11"/>
    </row>
    <row r="620" spans="1:55" s="8" customFormat="1" ht="12.75">
      <c r="A620" s="9"/>
      <c r="B620" s="11"/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  <c r="AA620" s="11"/>
      <c r="AB620" s="11"/>
      <c r="AC620" s="11"/>
      <c r="AD620" s="11"/>
      <c r="AE620" s="11"/>
      <c r="AF620" s="11"/>
      <c r="AG620" s="11"/>
      <c r="AH620" s="11"/>
      <c r="AI620" s="11"/>
      <c r="AJ620" s="11"/>
      <c r="AK620" s="11"/>
      <c r="AL620" s="11"/>
      <c r="AM620" s="11"/>
      <c r="AN620" s="11"/>
      <c r="AO620" s="11"/>
      <c r="AP620" s="11"/>
      <c r="AQ620" s="11"/>
      <c r="AR620" s="11"/>
      <c r="AS620" s="11"/>
      <c r="AT620" s="11"/>
      <c r="AU620" s="11"/>
      <c r="AV620" s="11"/>
      <c r="AW620" s="11"/>
      <c r="AX620" s="11"/>
      <c r="AY620" s="11"/>
      <c r="AZ620" s="11"/>
      <c r="BA620" s="11"/>
      <c r="BB620" s="11"/>
      <c r="BC620" s="11"/>
    </row>
    <row r="621" spans="1:55" s="8" customFormat="1" ht="12.75">
      <c r="A621" s="9"/>
      <c r="B621" s="11"/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  <c r="AA621" s="11"/>
      <c r="AB621" s="11"/>
      <c r="AC621" s="11"/>
      <c r="AD621" s="11"/>
      <c r="AE621" s="11"/>
      <c r="AF621" s="11"/>
      <c r="AG621" s="11"/>
      <c r="AH621" s="11"/>
      <c r="AI621" s="11"/>
      <c r="AJ621" s="11"/>
      <c r="AK621" s="11"/>
      <c r="AL621" s="11"/>
      <c r="AM621" s="11"/>
      <c r="AN621" s="11"/>
      <c r="AO621" s="11"/>
      <c r="AP621" s="11"/>
      <c r="AQ621" s="11"/>
      <c r="AR621" s="11"/>
      <c r="AS621" s="11"/>
      <c r="AT621" s="11"/>
      <c r="AU621" s="11"/>
      <c r="AV621" s="11"/>
      <c r="AW621" s="11"/>
      <c r="AX621" s="11"/>
      <c r="AY621" s="11"/>
      <c r="AZ621" s="11"/>
      <c r="BA621" s="11"/>
      <c r="BB621" s="11"/>
      <c r="BC621" s="11"/>
    </row>
    <row r="622" spans="1:55" s="8" customFormat="1" ht="12.75">
      <c r="A622" s="9"/>
      <c r="B622" s="11"/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  <c r="AA622" s="11"/>
      <c r="AB622" s="11"/>
      <c r="AC622" s="11"/>
      <c r="AD622" s="11"/>
      <c r="AE622" s="11"/>
      <c r="AF622" s="11"/>
      <c r="AG622" s="11"/>
      <c r="AH622" s="11"/>
      <c r="AI622" s="11"/>
      <c r="AJ622" s="11"/>
      <c r="AK622" s="11"/>
      <c r="AL622" s="11"/>
      <c r="AM622" s="11"/>
      <c r="AN622" s="11"/>
      <c r="AO622" s="11"/>
      <c r="AP622" s="11"/>
      <c r="AQ622" s="11"/>
      <c r="AR622" s="11"/>
      <c r="AS622" s="11"/>
      <c r="AT622" s="11"/>
      <c r="AU622" s="11"/>
      <c r="AV622" s="11"/>
      <c r="AW622" s="11"/>
      <c r="AX622" s="11"/>
      <c r="AY622" s="11"/>
      <c r="AZ622" s="11"/>
      <c r="BA622" s="11"/>
      <c r="BB622" s="11"/>
      <c r="BC622" s="11"/>
    </row>
    <row r="623" spans="1:55" s="8" customFormat="1" ht="12.75">
      <c r="A623" s="9"/>
      <c r="B623" s="11"/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  <c r="AA623" s="11"/>
      <c r="AB623" s="11"/>
      <c r="AC623" s="11"/>
      <c r="AD623" s="11"/>
      <c r="AE623" s="11"/>
      <c r="AF623" s="11"/>
      <c r="AG623" s="11"/>
      <c r="AH623" s="11"/>
      <c r="AI623" s="11"/>
      <c r="AJ623" s="11"/>
      <c r="AK623" s="11"/>
      <c r="AL623" s="11"/>
      <c r="AM623" s="11"/>
      <c r="AN623" s="11"/>
      <c r="AO623" s="11"/>
      <c r="AP623" s="11"/>
      <c r="AQ623" s="11"/>
      <c r="AR623" s="11"/>
      <c r="AS623" s="11"/>
      <c r="AT623" s="11"/>
      <c r="AU623" s="11"/>
      <c r="AV623" s="11"/>
      <c r="AW623" s="11"/>
      <c r="AX623" s="11"/>
      <c r="AY623" s="11"/>
      <c r="AZ623" s="11"/>
      <c r="BA623" s="11"/>
      <c r="BB623" s="11"/>
      <c r="BC623" s="11"/>
    </row>
    <row r="624" spans="1:55" s="8" customFormat="1" ht="12.75">
      <c r="A624" s="9"/>
      <c r="B624" s="11"/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  <c r="AA624" s="11"/>
      <c r="AB624" s="11"/>
      <c r="AC624" s="11"/>
      <c r="AD624" s="11"/>
      <c r="AE624" s="11"/>
      <c r="AF624" s="11"/>
      <c r="AG624" s="11"/>
      <c r="AH624" s="11"/>
      <c r="AI624" s="11"/>
      <c r="AJ624" s="11"/>
      <c r="AK624" s="11"/>
      <c r="AL624" s="11"/>
      <c r="AM624" s="11"/>
      <c r="AN624" s="11"/>
      <c r="AO624" s="11"/>
      <c r="AP624" s="11"/>
      <c r="AQ624" s="11"/>
      <c r="AR624" s="11"/>
      <c r="AS624" s="11"/>
      <c r="AT624" s="11"/>
      <c r="AU624" s="11"/>
      <c r="AV624" s="11"/>
      <c r="AW624" s="11"/>
      <c r="AX624" s="11"/>
      <c r="AY624" s="11"/>
      <c r="AZ624" s="11"/>
      <c r="BA624" s="11"/>
      <c r="BB624" s="11"/>
      <c r="BC624" s="11"/>
    </row>
    <row r="625" spans="1:55" s="8" customFormat="1" ht="12.75">
      <c r="A625" s="9"/>
      <c r="B625" s="11"/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  <c r="AA625" s="11"/>
      <c r="AB625" s="11"/>
      <c r="AC625" s="11"/>
      <c r="AD625" s="11"/>
      <c r="AE625" s="11"/>
      <c r="AF625" s="11"/>
      <c r="AG625" s="11"/>
      <c r="AH625" s="11"/>
      <c r="AI625" s="11"/>
      <c r="AJ625" s="11"/>
      <c r="AK625" s="11"/>
      <c r="AL625" s="11"/>
      <c r="AM625" s="11"/>
      <c r="AN625" s="11"/>
      <c r="AO625" s="11"/>
      <c r="AP625" s="11"/>
      <c r="AQ625" s="11"/>
      <c r="AR625" s="11"/>
      <c r="AS625" s="11"/>
      <c r="AT625" s="11"/>
      <c r="AU625" s="11"/>
      <c r="AV625" s="11"/>
      <c r="AW625" s="11"/>
      <c r="AX625" s="11"/>
      <c r="AY625" s="11"/>
      <c r="AZ625" s="11"/>
      <c r="BA625" s="11"/>
      <c r="BB625" s="11"/>
      <c r="BC625" s="11"/>
    </row>
    <row r="626" spans="1:55" s="8" customFormat="1" ht="12.75">
      <c r="A626" s="9"/>
      <c r="B626" s="11"/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  <c r="AA626" s="11"/>
      <c r="AB626" s="11"/>
      <c r="AC626" s="11"/>
      <c r="AD626" s="11"/>
      <c r="AE626" s="11"/>
      <c r="AF626" s="11"/>
      <c r="AG626" s="11"/>
      <c r="AH626" s="11"/>
      <c r="AI626" s="11"/>
      <c r="AJ626" s="11"/>
      <c r="AK626" s="11"/>
      <c r="AL626" s="11"/>
      <c r="AM626" s="11"/>
      <c r="AN626" s="11"/>
      <c r="AO626" s="11"/>
      <c r="AP626" s="11"/>
      <c r="AQ626" s="11"/>
      <c r="AR626" s="11"/>
      <c r="AS626" s="11"/>
      <c r="AT626" s="11"/>
      <c r="AU626" s="11"/>
      <c r="AV626" s="11"/>
      <c r="AW626" s="11"/>
      <c r="AX626" s="11"/>
      <c r="AY626" s="11"/>
      <c r="AZ626" s="11"/>
      <c r="BA626" s="11"/>
      <c r="BB626" s="11"/>
      <c r="BC626" s="11"/>
    </row>
    <row r="627" spans="1:55" s="8" customFormat="1" ht="12.75">
      <c r="A627" s="9"/>
      <c r="B627" s="11"/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  <c r="AA627" s="11"/>
      <c r="AB627" s="11"/>
      <c r="AC627" s="11"/>
      <c r="AD627" s="11"/>
      <c r="AE627" s="11"/>
      <c r="AF627" s="11"/>
      <c r="AG627" s="11"/>
      <c r="AH627" s="11"/>
      <c r="AI627" s="11"/>
      <c r="AJ627" s="11"/>
      <c r="AK627" s="11"/>
      <c r="AL627" s="11"/>
      <c r="AM627" s="11"/>
      <c r="AN627" s="11"/>
      <c r="AO627" s="11"/>
      <c r="AP627" s="11"/>
      <c r="AQ627" s="11"/>
      <c r="AR627" s="11"/>
      <c r="AS627" s="11"/>
      <c r="AT627" s="11"/>
      <c r="AU627" s="11"/>
      <c r="AV627" s="11"/>
      <c r="AW627" s="11"/>
      <c r="AX627" s="11"/>
      <c r="AY627" s="11"/>
      <c r="AZ627" s="11"/>
      <c r="BA627" s="11"/>
      <c r="BB627" s="11"/>
      <c r="BC627" s="11"/>
    </row>
    <row r="628" spans="1:55" s="8" customFormat="1" ht="12.75">
      <c r="A628" s="9"/>
      <c r="B628" s="11"/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  <c r="AA628" s="11"/>
      <c r="AB628" s="11"/>
      <c r="AC628" s="11"/>
      <c r="AD628" s="11"/>
      <c r="AE628" s="11"/>
      <c r="AF628" s="11"/>
      <c r="AG628" s="11"/>
      <c r="AH628" s="11"/>
      <c r="AI628" s="11"/>
      <c r="AJ628" s="11"/>
      <c r="AK628" s="11"/>
      <c r="AL628" s="11"/>
      <c r="AM628" s="11"/>
      <c r="AN628" s="11"/>
      <c r="AO628" s="11"/>
      <c r="AP628" s="11"/>
      <c r="AQ628" s="11"/>
      <c r="AR628" s="11"/>
      <c r="AS628" s="11"/>
      <c r="AT628" s="11"/>
      <c r="AU628" s="11"/>
      <c r="AV628" s="11"/>
      <c r="AW628" s="11"/>
      <c r="AX628" s="11"/>
      <c r="AY628" s="11"/>
      <c r="AZ628" s="11"/>
      <c r="BA628" s="11"/>
      <c r="BB628" s="11"/>
      <c r="BC628" s="11"/>
    </row>
    <row r="629" spans="1:55" s="8" customFormat="1" ht="12.75">
      <c r="A629" s="9"/>
      <c r="B629" s="11"/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  <c r="AA629" s="11"/>
      <c r="AB629" s="11"/>
      <c r="AC629" s="11"/>
      <c r="AD629" s="11"/>
      <c r="AE629" s="11"/>
      <c r="AF629" s="11"/>
      <c r="AG629" s="11"/>
      <c r="AH629" s="11"/>
      <c r="AI629" s="11"/>
      <c r="AJ629" s="11"/>
      <c r="AK629" s="11"/>
      <c r="AL629" s="11"/>
      <c r="AM629" s="11"/>
      <c r="AN629" s="11"/>
      <c r="AO629" s="11"/>
      <c r="AP629" s="11"/>
      <c r="AQ629" s="11"/>
      <c r="AR629" s="11"/>
      <c r="AS629" s="11"/>
      <c r="AT629" s="11"/>
      <c r="AU629" s="11"/>
      <c r="AV629" s="11"/>
      <c r="AW629" s="11"/>
      <c r="AX629" s="11"/>
      <c r="AY629" s="11"/>
      <c r="AZ629" s="11"/>
      <c r="BA629" s="11"/>
      <c r="BB629" s="11"/>
      <c r="BC629" s="11"/>
    </row>
    <row r="630" spans="1:55" s="8" customFormat="1" ht="12.75">
      <c r="A630" s="9"/>
      <c r="B630" s="11"/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  <c r="AA630" s="11"/>
      <c r="AB630" s="11"/>
      <c r="AC630" s="11"/>
      <c r="AD630" s="11"/>
      <c r="AE630" s="11"/>
      <c r="AF630" s="11"/>
      <c r="AG630" s="11"/>
      <c r="AH630" s="11"/>
      <c r="AI630" s="11"/>
      <c r="AJ630" s="11"/>
      <c r="AK630" s="11"/>
      <c r="AL630" s="11"/>
      <c r="AM630" s="11"/>
      <c r="AN630" s="11"/>
      <c r="AO630" s="11"/>
      <c r="AP630" s="11"/>
      <c r="AQ630" s="11"/>
      <c r="AR630" s="11"/>
      <c r="AS630" s="11"/>
      <c r="AT630" s="11"/>
      <c r="AU630" s="11"/>
      <c r="AV630" s="11"/>
      <c r="AW630" s="11"/>
      <c r="AX630" s="11"/>
      <c r="AY630" s="11"/>
      <c r="AZ630" s="11"/>
      <c r="BA630" s="11"/>
      <c r="BB630" s="11"/>
      <c r="BC630" s="11"/>
    </row>
    <row r="631" spans="1:55" s="8" customFormat="1" ht="12.75">
      <c r="A631" s="9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  <c r="AA631" s="11"/>
      <c r="AB631" s="11"/>
      <c r="AC631" s="11"/>
      <c r="AD631" s="11"/>
      <c r="AE631" s="11"/>
      <c r="AF631" s="11"/>
      <c r="AG631" s="11"/>
      <c r="AH631" s="11"/>
      <c r="AI631" s="11"/>
      <c r="AJ631" s="11"/>
      <c r="AK631" s="11"/>
      <c r="AL631" s="11"/>
      <c r="AM631" s="11"/>
      <c r="AN631" s="11"/>
      <c r="AO631" s="11"/>
      <c r="AP631" s="11"/>
      <c r="AQ631" s="11"/>
      <c r="AR631" s="11"/>
      <c r="AS631" s="11"/>
      <c r="AT631" s="11"/>
      <c r="AU631" s="11"/>
      <c r="AV631" s="11"/>
      <c r="AW631" s="11"/>
      <c r="AX631" s="11"/>
      <c r="AY631" s="11"/>
      <c r="AZ631" s="11"/>
      <c r="BA631" s="11"/>
      <c r="BB631" s="11"/>
      <c r="BC631" s="11"/>
    </row>
    <row r="632" spans="1:55" s="8" customFormat="1" ht="12.75">
      <c r="A632" s="9"/>
      <c r="B632" s="11"/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  <c r="AA632" s="11"/>
      <c r="AB632" s="11"/>
      <c r="AC632" s="11"/>
      <c r="AD632" s="11"/>
      <c r="AE632" s="11"/>
      <c r="AF632" s="11"/>
      <c r="AG632" s="11"/>
      <c r="AH632" s="11"/>
      <c r="AI632" s="11"/>
      <c r="AJ632" s="11"/>
      <c r="AK632" s="11"/>
      <c r="AL632" s="11"/>
      <c r="AM632" s="11"/>
      <c r="AN632" s="11"/>
      <c r="AO632" s="11"/>
      <c r="AP632" s="11"/>
      <c r="AQ632" s="11"/>
      <c r="AR632" s="11"/>
      <c r="AS632" s="11"/>
      <c r="AT632" s="11"/>
      <c r="AU632" s="11"/>
      <c r="AV632" s="11"/>
      <c r="AW632" s="11"/>
      <c r="AX632" s="11"/>
      <c r="AY632" s="11"/>
      <c r="AZ632" s="11"/>
      <c r="BA632" s="11"/>
      <c r="BB632" s="11"/>
      <c r="BC632" s="11"/>
    </row>
    <row r="633" spans="1:55" s="8" customFormat="1" ht="12.75">
      <c r="A633" s="9"/>
      <c r="B633" s="11"/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  <c r="AA633" s="11"/>
      <c r="AB633" s="11"/>
      <c r="AC633" s="11"/>
      <c r="AD633" s="11"/>
      <c r="AE633" s="11"/>
      <c r="AF633" s="11"/>
      <c r="AG633" s="11"/>
      <c r="AH633" s="11"/>
      <c r="AI633" s="11"/>
      <c r="AJ633" s="11"/>
      <c r="AK633" s="11"/>
      <c r="AL633" s="11"/>
      <c r="AM633" s="11"/>
      <c r="AN633" s="11"/>
      <c r="AO633" s="11"/>
      <c r="AP633" s="11"/>
      <c r="AQ633" s="11"/>
      <c r="AR633" s="11"/>
      <c r="AS633" s="11"/>
      <c r="AT633" s="11"/>
      <c r="AU633" s="11"/>
      <c r="AV633" s="11"/>
      <c r="AW633" s="11"/>
      <c r="AX633" s="11"/>
      <c r="AY633" s="11"/>
      <c r="AZ633" s="11"/>
      <c r="BA633" s="11"/>
      <c r="BB633" s="11"/>
      <c r="BC633" s="11"/>
    </row>
    <row r="634" spans="1:55" s="8" customFormat="1" ht="12.75">
      <c r="A634" s="9"/>
      <c r="B634" s="11"/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  <c r="AA634" s="11"/>
      <c r="AB634" s="11"/>
      <c r="AC634" s="11"/>
      <c r="AD634" s="11"/>
      <c r="AE634" s="11"/>
      <c r="AF634" s="11"/>
      <c r="AG634" s="11"/>
      <c r="AH634" s="11"/>
      <c r="AI634" s="11"/>
      <c r="AJ634" s="11"/>
      <c r="AK634" s="11"/>
      <c r="AL634" s="11"/>
      <c r="AM634" s="11"/>
      <c r="AN634" s="11"/>
      <c r="AO634" s="11"/>
      <c r="AP634" s="11"/>
      <c r="AQ634" s="11"/>
      <c r="AR634" s="11"/>
      <c r="AS634" s="11"/>
      <c r="AT634" s="11"/>
      <c r="AU634" s="11"/>
      <c r="AV634" s="11"/>
      <c r="AW634" s="11"/>
      <c r="AX634" s="11"/>
      <c r="AY634" s="11"/>
      <c r="AZ634" s="11"/>
      <c r="BA634" s="11"/>
      <c r="BB634" s="11"/>
      <c r="BC634" s="11"/>
    </row>
    <row r="635" spans="1:55" s="8" customFormat="1" ht="12.75">
      <c r="A635" s="9"/>
      <c r="B635" s="11"/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  <c r="AA635" s="11"/>
      <c r="AB635" s="11"/>
      <c r="AC635" s="11"/>
      <c r="AD635" s="11"/>
      <c r="AE635" s="11"/>
      <c r="AF635" s="11"/>
      <c r="AG635" s="11"/>
      <c r="AH635" s="11"/>
      <c r="AI635" s="11"/>
      <c r="AJ635" s="11"/>
      <c r="AK635" s="11"/>
      <c r="AL635" s="11"/>
      <c r="AM635" s="11"/>
      <c r="AN635" s="11"/>
      <c r="AO635" s="11"/>
      <c r="AP635" s="11"/>
      <c r="AQ635" s="11"/>
      <c r="AR635" s="11"/>
      <c r="AS635" s="11"/>
      <c r="AT635" s="11"/>
      <c r="AU635" s="11"/>
      <c r="AV635" s="11"/>
      <c r="AW635" s="11"/>
      <c r="AX635" s="11"/>
      <c r="AY635" s="11"/>
      <c r="AZ635" s="11"/>
      <c r="BA635" s="11"/>
      <c r="BB635" s="11"/>
      <c r="BC635" s="11"/>
    </row>
    <row r="636" spans="1:55" s="8" customFormat="1" ht="12.75">
      <c r="A636" s="9"/>
      <c r="B636" s="11"/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  <c r="AA636" s="11"/>
      <c r="AB636" s="11"/>
      <c r="AC636" s="11"/>
      <c r="AD636" s="11"/>
      <c r="AE636" s="11"/>
      <c r="AF636" s="11"/>
      <c r="AG636" s="11"/>
      <c r="AH636" s="11"/>
      <c r="AI636" s="11"/>
      <c r="AJ636" s="11"/>
      <c r="AK636" s="11"/>
      <c r="AL636" s="11"/>
      <c r="AM636" s="11"/>
      <c r="AN636" s="11"/>
      <c r="AO636" s="11"/>
      <c r="AP636" s="11"/>
      <c r="AQ636" s="11"/>
      <c r="AR636" s="11"/>
      <c r="AS636" s="11"/>
      <c r="AT636" s="11"/>
      <c r="AU636" s="11"/>
      <c r="AV636" s="11"/>
      <c r="AW636" s="11"/>
      <c r="AX636" s="11"/>
      <c r="AY636" s="11"/>
      <c r="AZ636" s="11"/>
      <c r="BA636" s="11"/>
      <c r="BB636" s="11"/>
      <c r="BC636" s="11"/>
    </row>
    <row r="637" spans="1:55" s="8" customFormat="1" ht="12.75">
      <c r="A637" s="9"/>
      <c r="B637" s="11"/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  <c r="AA637" s="11"/>
      <c r="AB637" s="11"/>
      <c r="AC637" s="11"/>
      <c r="AD637" s="11"/>
      <c r="AE637" s="11"/>
      <c r="AF637" s="11"/>
      <c r="AG637" s="11"/>
      <c r="AH637" s="11"/>
      <c r="AI637" s="11"/>
      <c r="AJ637" s="11"/>
      <c r="AK637" s="11"/>
      <c r="AL637" s="11"/>
      <c r="AM637" s="11"/>
      <c r="AN637" s="11"/>
      <c r="AO637" s="11"/>
      <c r="AP637" s="11"/>
      <c r="AQ637" s="11"/>
      <c r="AR637" s="11"/>
      <c r="AS637" s="11"/>
      <c r="AT637" s="11"/>
      <c r="AU637" s="11"/>
      <c r="AV637" s="11"/>
      <c r="AW637" s="11"/>
      <c r="AX637" s="11"/>
      <c r="AY637" s="11"/>
      <c r="AZ637" s="11"/>
      <c r="BA637" s="11"/>
      <c r="BB637" s="11"/>
      <c r="BC637" s="11"/>
    </row>
    <row r="638" spans="1:55" s="8" customFormat="1" ht="12.75">
      <c r="A638" s="9"/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  <c r="AA638" s="11"/>
      <c r="AB638" s="11"/>
      <c r="AC638" s="11"/>
      <c r="AD638" s="11"/>
      <c r="AE638" s="11"/>
      <c r="AF638" s="11"/>
      <c r="AG638" s="11"/>
      <c r="AH638" s="11"/>
      <c r="AI638" s="11"/>
      <c r="AJ638" s="11"/>
      <c r="AK638" s="11"/>
      <c r="AL638" s="11"/>
      <c r="AM638" s="11"/>
      <c r="AN638" s="11"/>
      <c r="AO638" s="11"/>
      <c r="AP638" s="11"/>
      <c r="AQ638" s="11"/>
      <c r="AR638" s="11"/>
      <c r="AS638" s="11"/>
      <c r="AT638" s="11"/>
      <c r="AU638" s="11"/>
      <c r="AV638" s="11"/>
      <c r="AW638" s="11"/>
      <c r="AX638" s="11"/>
      <c r="AY638" s="11"/>
      <c r="AZ638" s="11"/>
      <c r="BA638" s="11"/>
      <c r="BB638" s="11"/>
      <c r="BC638" s="11"/>
    </row>
    <row r="639" spans="1:55" s="8" customFormat="1" ht="12.75">
      <c r="A639" s="9"/>
      <c r="B639" s="11"/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  <c r="AA639" s="11"/>
      <c r="AB639" s="11"/>
      <c r="AC639" s="11"/>
      <c r="AD639" s="11"/>
      <c r="AE639" s="11"/>
      <c r="AF639" s="11"/>
      <c r="AG639" s="11"/>
      <c r="AH639" s="11"/>
      <c r="AI639" s="11"/>
      <c r="AJ639" s="11"/>
      <c r="AK639" s="11"/>
      <c r="AL639" s="11"/>
      <c r="AM639" s="11"/>
      <c r="AN639" s="11"/>
      <c r="AO639" s="11"/>
      <c r="AP639" s="11"/>
      <c r="AQ639" s="11"/>
      <c r="AR639" s="11"/>
      <c r="AS639" s="11"/>
      <c r="AT639" s="11"/>
      <c r="AU639" s="11"/>
      <c r="AV639" s="11"/>
      <c r="AW639" s="11"/>
      <c r="AX639" s="11"/>
      <c r="AY639" s="11"/>
      <c r="AZ639" s="11"/>
      <c r="BA639" s="11"/>
      <c r="BB639" s="11"/>
      <c r="BC639" s="11"/>
    </row>
    <row r="640" spans="1:55" s="8" customFormat="1" ht="12.75">
      <c r="A640" s="9"/>
      <c r="B640" s="11"/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  <c r="AA640" s="11"/>
      <c r="AB640" s="11"/>
      <c r="AC640" s="11"/>
      <c r="AD640" s="11"/>
      <c r="AE640" s="11"/>
      <c r="AF640" s="11"/>
      <c r="AG640" s="11"/>
      <c r="AH640" s="11"/>
      <c r="AI640" s="11"/>
      <c r="AJ640" s="11"/>
      <c r="AK640" s="11"/>
      <c r="AL640" s="11"/>
      <c r="AM640" s="11"/>
      <c r="AN640" s="11"/>
      <c r="AO640" s="11"/>
      <c r="AP640" s="11"/>
      <c r="AQ640" s="11"/>
      <c r="AR640" s="11"/>
      <c r="AS640" s="11"/>
      <c r="AT640" s="11"/>
      <c r="AU640" s="11"/>
      <c r="AV640" s="11"/>
      <c r="AW640" s="11"/>
      <c r="AX640" s="11"/>
      <c r="AY640" s="11"/>
      <c r="AZ640" s="11"/>
      <c r="BA640" s="11"/>
      <c r="BB640" s="11"/>
      <c r="BC640" s="11"/>
    </row>
    <row r="641" spans="1:55" s="8" customFormat="1" ht="12.75">
      <c r="A641" s="9"/>
      <c r="B641" s="11"/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  <c r="AA641" s="11"/>
      <c r="AB641" s="11"/>
      <c r="AC641" s="11"/>
      <c r="AD641" s="11"/>
      <c r="AE641" s="11"/>
      <c r="AF641" s="11"/>
      <c r="AG641" s="11"/>
      <c r="AH641" s="11"/>
      <c r="AI641" s="11"/>
      <c r="AJ641" s="11"/>
      <c r="AK641" s="11"/>
      <c r="AL641" s="11"/>
      <c r="AM641" s="11"/>
      <c r="AN641" s="11"/>
      <c r="AO641" s="11"/>
      <c r="AP641" s="11"/>
      <c r="AQ641" s="11"/>
      <c r="AR641" s="11"/>
      <c r="AS641" s="11"/>
      <c r="AT641" s="11"/>
      <c r="AU641" s="11"/>
      <c r="AV641" s="11"/>
      <c r="AW641" s="11"/>
      <c r="AX641" s="11"/>
      <c r="AY641" s="11"/>
      <c r="AZ641" s="11"/>
      <c r="BA641" s="11"/>
      <c r="BB641" s="11"/>
      <c r="BC641" s="11"/>
    </row>
    <row r="642" spans="1:55" s="8" customFormat="1" ht="12.75">
      <c r="A642" s="9"/>
      <c r="B642" s="11"/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  <c r="AA642" s="11"/>
      <c r="AB642" s="11"/>
      <c r="AC642" s="11"/>
      <c r="AD642" s="11"/>
      <c r="AE642" s="11"/>
      <c r="AF642" s="11"/>
      <c r="AG642" s="11"/>
      <c r="AH642" s="11"/>
      <c r="AI642" s="11"/>
      <c r="AJ642" s="11"/>
      <c r="AK642" s="11"/>
      <c r="AL642" s="11"/>
      <c r="AM642" s="11"/>
      <c r="AN642" s="11"/>
      <c r="AO642" s="11"/>
      <c r="AP642" s="11"/>
      <c r="AQ642" s="11"/>
      <c r="AR642" s="11"/>
      <c r="AS642" s="11"/>
      <c r="AT642" s="11"/>
      <c r="AU642" s="11"/>
      <c r="AV642" s="11"/>
      <c r="AW642" s="11"/>
      <c r="AX642" s="11"/>
      <c r="AY642" s="11"/>
      <c r="AZ642" s="11"/>
      <c r="BA642" s="11"/>
      <c r="BB642" s="11"/>
      <c r="BC642" s="11"/>
    </row>
    <row r="643" spans="1:55" s="8" customFormat="1" ht="12.75">
      <c r="A643" s="9"/>
      <c r="B643" s="11"/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  <c r="AA643" s="11"/>
      <c r="AB643" s="11"/>
      <c r="AC643" s="11"/>
      <c r="AD643" s="11"/>
      <c r="AE643" s="11"/>
      <c r="AF643" s="11"/>
      <c r="AG643" s="11"/>
      <c r="AH643" s="11"/>
      <c r="AI643" s="11"/>
      <c r="AJ643" s="11"/>
      <c r="AK643" s="11"/>
      <c r="AL643" s="11"/>
      <c r="AM643" s="11"/>
      <c r="AN643" s="11"/>
      <c r="AO643" s="11"/>
      <c r="AP643" s="11"/>
      <c r="AQ643" s="11"/>
      <c r="AR643" s="11"/>
      <c r="AS643" s="11"/>
      <c r="AT643" s="11"/>
      <c r="AU643" s="11"/>
      <c r="AV643" s="11"/>
      <c r="AW643" s="11"/>
      <c r="AX643" s="11"/>
      <c r="AY643" s="11"/>
      <c r="AZ643" s="11"/>
      <c r="BA643" s="11"/>
      <c r="BB643" s="11"/>
      <c r="BC643" s="11"/>
    </row>
    <row r="644" spans="1:55" s="8" customFormat="1" ht="12.75">
      <c r="A644" s="9"/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  <c r="AA644" s="11"/>
      <c r="AB644" s="11"/>
      <c r="AC644" s="11"/>
      <c r="AD644" s="11"/>
      <c r="AE644" s="11"/>
      <c r="AF644" s="11"/>
      <c r="AG644" s="11"/>
      <c r="AH644" s="11"/>
      <c r="AI644" s="11"/>
      <c r="AJ644" s="11"/>
      <c r="AK644" s="11"/>
      <c r="AL644" s="11"/>
      <c r="AM644" s="11"/>
      <c r="AN644" s="11"/>
      <c r="AO644" s="11"/>
      <c r="AP644" s="11"/>
      <c r="AQ644" s="11"/>
      <c r="AR644" s="11"/>
      <c r="AS644" s="11"/>
      <c r="AT644" s="11"/>
      <c r="AU644" s="11"/>
      <c r="AV644" s="11"/>
      <c r="AW644" s="11"/>
      <c r="AX644" s="11"/>
      <c r="AY644" s="11"/>
      <c r="AZ644" s="11"/>
      <c r="BA644" s="11"/>
      <c r="BB644" s="11"/>
      <c r="BC644" s="11"/>
    </row>
    <row r="645" spans="1:55" s="8" customFormat="1" ht="12.75">
      <c r="A645" s="9"/>
      <c r="B645" s="11"/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  <c r="AA645" s="11"/>
      <c r="AB645" s="11"/>
      <c r="AC645" s="11"/>
      <c r="AD645" s="11"/>
      <c r="AE645" s="11"/>
      <c r="AF645" s="11"/>
      <c r="AG645" s="11"/>
      <c r="AH645" s="11"/>
      <c r="AI645" s="11"/>
      <c r="AJ645" s="11"/>
      <c r="AK645" s="11"/>
      <c r="AL645" s="11"/>
      <c r="AM645" s="11"/>
      <c r="AN645" s="11"/>
      <c r="AO645" s="11"/>
      <c r="AP645" s="11"/>
      <c r="AQ645" s="11"/>
      <c r="AR645" s="11"/>
      <c r="AS645" s="11"/>
      <c r="AT645" s="11"/>
      <c r="AU645" s="11"/>
      <c r="AV645" s="11"/>
      <c r="AW645" s="11"/>
      <c r="AX645" s="11"/>
      <c r="AY645" s="11"/>
      <c r="AZ645" s="11"/>
      <c r="BA645" s="11"/>
      <c r="BB645" s="11"/>
      <c r="BC645" s="11"/>
    </row>
    <row r="646" spans="1:55" s="8" customFormat="1" ht="12.75">
      <c r="A646" s="9"/>
      <c r="B646" s="11"/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  <c r="AA646" s="11"/>
      <c r="AB646" s="11"/>
      <c r="AC646" s="11"/>
      <c r="AD646" s="11"/>
      <c r="AE646" s="11"/>
      <c r="AF646" s="11"/>
      <c r="AG646" s="11"/>
      <c r="AH646" s="11"/>
      <c r="AI646" s="11"/>
      <c r="AJ646" s="11"/>
      <c r="AK646" s="11"/>
      <c r="AL646" s="11"/>
      <c r="AM646" s="11"/>
      <c r="AN646" s="11"/>
      <c r="AO646" s="11"/>
      <c r="AP646" s="11"/>
      <c r="AQ646" s="11"/>
      <c r="AR646" s="11"/>
      <c r="AS646" s="11"/>
      <c r="AT646" s="11"/>
      <c r="AU646" s="11"/>
      <c r="AV646" s="11"/>
      <c r="AW646" s="11"/>
      <c r="AX646" s="11"/>
      <c r="AY646" s="11"/>
      <c r="AZ646" s="11"/>
      <c r="BA646" s="11"/>
      <c r="BB646" s="11"/>
      <c r="BC646" s="11"/>
    </row>
    <row r="647" spans="1:55" s="8" customFormat="1" ht="12.75">
      <c r="A647" s="9"/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  <c r="AA647" s="11"/>
      <c r="AB647" s="11"/>
      <c r="AC647" s="11"/>
      <c r="AD647" s="11"/>
      <c r="AE647" s="11"/>
      <c r="AF647" s="11"/>
      <c r="AG647" s="11"/>
      <c r="AH647" s="11"/>
      <c r="AI647" s="11"/>
      <c r="AJ647" s="11"/>
      <c r="AK647" s="11"/>
      <c r="AL647" s="11"/>
      <c r="AM647" s="11"/>
      <c r="AN647" s="11"/>
      <c r="AO647" s="11"/>
      <c r="AP647" s="11"/>
      <c r="AQ647" s="11"/>
      <c r="AR647" s="11"/>
      <c r="AS647" s="11"/>
      <c r="AT647" s="11"/>
      <c r="AU647" s="11"/>
      <c r="AV647" s="11"/>
      <c r="AW647" s="11"/>
      <c r="AX647" s="11"/>
      <c r="AY647" s="11"/>
      <c r="AZ647" s="11"/>
      <c r="BA647" s="11"/>
      <c r="BB647" s="11"/>
      <c r="BC647" s="11"/>
    </row>
    <row r="648" spans="1:55" s="8" customFormat="1" ht="12.75">
      <c r="A648" s="9"/>
      <c r="B648" s="11"/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  <c r="AA648" s="11"/>
      <c r="AB648" s="11"/>
      <c r="AC648" s="11"/>
      <c r="AD648" s="11"/>
      <c r="AE648" s="11"/>
      <c r="AF648" s="11"/>
      <c r="AG648" s="11"/>
      <c r="AH648" s="11"/>
      <c r="AI648" s="11"/>
      <c r="AJ648" s="11"/>
      <c r="AK648" s="11"/>
      <c r="AL648" s="11"/>
      <c r="AM648" s="11"/>
      <c r="AN648" s="11"/>
      <c r="AO648" s="11"/>
      <c r="AP648" s="11"/>
      <c r="AQ648" s="11"/>
      <c r="AR648" s="11"/>
      <c r="AS648" s="11"/>
      <c r="AT648" s="11"/>
      <c r="AU648" s="11"/>
      <c r="AV648" s="11"/>
      <c r="AW648" s="11"/>
      <c r="AX648" s="11"/>
      <c r="AY648" s="11"/>
      <c r="AZ648" s="11"/>
      <c r="BA648" s="11"/>
      <c r="BB648" s="11"/>
      <c r="BC648" s="11"/>
    </row>
    <row r="649" spans="1:55" s="8" customFormat="1" ht="12.75">
      <c r="A649" s="9"/>
      <c r="B649" s="11"/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  <c r="AA649" s="11"/>
      <c r="AB649" s="11"/>
      <c r="AC649" s="11"/>
      <c r="AD649" s="11"/>
      <c r="AE649" s="11"/>
      <c r="AF649" s="11"/>
      <c r="AG649" s="11"/>
      <c r="AH649" s="11"/>
      <c r="AI649" s="11"/>
      <c r="AJ649" s="11"/>
      <c r="AK649" s="11"/>
      <c r="AL649" s="11"/>
      <c r="AM649" s="11"/>
      <c r="AN649" s="11"/>
      <c r="AO649" s="11"/>
      <c r="AP649" s="11"/>
      <c r="AQ649" s="11"/>
      <c r="AR649" s="11"/>
      <c r="AS649" s="11"/>
      <c r="AT649" s="11"/>
      <c r="AU649" s="11"/>
      <c r="AV649" s="11"/>
      <c r="AW649" s="11"/>
      <c r="AX649" s="11"/>
      <c r="AY649" s="11"/>
      <c r="AZ649" s="11"/>
      <c r="BA649" s="11"/>
      <c r="BB649" s="11"/>
      <c r="BC649" s="11"/>
    </row>
    <row r="650" spans="1:55" s="8" customFormat="1" ht="12.75">
      <c r="A650" s="9"/>
      <c r="B650" s="11"/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  <c r="AA650" s="11"/>
      <c r="AB650" s="11"/>
      <c r="AC650" s="11"/>
      <c r="AD650" s="11"/>
      <c r="AE650" s="11"/>
      <c r="AF650" s="11"/>
      <c r="AG650" s="11"/>
      <c r="AH650" s="11"/>
      <c r="AI650" s="11"/>
      <c r="AJ650" s="11"/>
      <c r="AK650" s="11"/>
      <c r="AL650" s="11"/>
      <c r="AM650" s="11"/>
      <c r="AN650" s="11"/>
      <c r="AO650" s="11"/>
      <c r="AP650" s="11"/>
      <c r="AQ650" s="11"/>
      <c r="AR650" s="11"/>
      <c r="AS650" s="11"/>
      <c r="AT650" s="11"/>
      <c r="AU650" s="11"/>
      <c r="AV650" s="11"/>
      <c r="AW650" s="11"/>
      <c r="AX650" s="11"/>
      <c r="AY650" s="11"/>
      <c r="AZ650" s="11"/>
      <c r="BA650" s="11"/>
      <c r="BB650" s="11"/>
      <c r="BC650" s="11"/>
    </row>
    <row r="651" spans="1:55" s="8" customFormat="1" ht="12.75">
      <c r="A651" s="9"/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  <c r="AA651" s="11"/>
      <c r="AB651" s="11"/>
      <c r="AC651" s="11"/>
      <c r="AD651" s="11"/>
      <c r="AE651" s="11"/>
      <c r="AF651" s="11"/>
      <c r="AG651" s="11"/>
      <c r="AH651" s="11"/>
      <c r="AI651" s="11"/>
      <c r="AJ651" s="11"/>
      <c r="AK651" s="11"/>
      <c r="AL651" s="11"/>
      <c r="AM651" s="11"/>
      <c r="AN651" s="11"/>
      <c r="AO651" s="11"/>
      <c r="AP651" s="11"/>
      <c r="AQ651" s="11"/>
      <c r="AR651" s="11"/>
      <c r="AS651" s="11"/>
      <c r="AT651" s="11"/>
      <c r="AU651" s="11"/>
      <c r="AV651" s="11"/>
      <c r="AW651" s="11"/>
      <c r="AX651" s="11"/>
      <c r="AY651" s="11"/>
      <c r="AZ651" s="11"/>
      <c r="BA651" s="11"/>
      <c r="BB651" s="11"/>
      <c r="BC651" s="11"/>
    </row>
    <row r="652" spans="1:55" s="8" customFormat="1" ht="12.75">
      <c r="A652" s="9"/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  <c r="AA652" s="11"/>
      <c r="AB652" s="11"/>
      <c r="AC652" s="11"/>
      <c r="AD652" s="11"/>
      <c r="AE652" s="11"/>
      <c r="AF652" s="11"/>
      <c r="AG652" s="11"/>
      <c r="AH652" s="11"/>
      <c r="AI652" s="11"/>
      <c r="AJ652" s="11"/>
      <c r="AK652" s="11"/>
      <c r="AL652" s="11"/>
      <c r="AM652" s="11"/>
      <c r="AN652" s="11"/>
      <c r="AO652" s="11"/>
      <c r="AP652" s="11"/>
      <c r="AQ652" s="11"/>
      <c r="AR652" s="11"/>
      <c r="AS652" s="11"/>
      <c r="AT652" s="11"/>
      <c r="AU652" s="11"/>
      <c r="AV652" s="11"/>
      <c r="AW652" s="11"/>
      <c r="AX652" s="11"/>
      <c r="AY652" s="11"/>
      <c r="AZ652" s="11"/>
      <c r="BA652" s="11"/>
      <c r="BB652" s="11"/>
      <c r="BC652" s="11"/>
    </row>
    <row r="653" spans="1:55" s="8" customFormat="1" ht="12.75">
      <c r="A653" s="9"/>
      <c r="B653" s="11"/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  <c r="AA653" s="11"/>
      <c r="AB653" s="11"/>
      <c r="AC653" s="11"/>
      <c r="AD653" s="11"/>
      <c r="AE653" s="11"/>
      <c r="AF653" s="11"/>
      <c r="AG653" s="11"/>
      <c r="AH653" s="11"/>
      <c r="AI653" s="11"/>
      <c r="AJ653" s="11"/>
      <c r="AK653" s="11"/>
      <c r="AL653" s="11"/>
      <c r="AM653" s="11"/>
      <c r="AN653" s="11"/>
      <c r="AO653" s="11"/>
      <c r="AP653" s="11"/>
      <c r="AQ653" s="11"/>
      <c r="AR653" s="11"/>
      <c r="AS653" s="11"/>
      <c r="AT653" s="11"/>
      <c r="AU653" s="11"/>
      <c r="AV653" s="11"/>
      <c r="AW653" s="11"/>
      <c r="AX653" s="11"/>
      <c r="AY653" s="11"/>
      <c r="AZ653" s="11"/>
      <c r="BA653" s="11"/>
      <c r="BB653" s="11"/>
      <c r="BC653" s="11"/>
    </row>
    <row r="654" spans="1:55" s="8" customFormat="1" ht="12.75">
      <c r="A654" s="9"/>
      <c r="B654" s="11"/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  <c r="AA654" s="11"/>
      <c r="AB654" s="11"/>
      <c r="AC654" s="11"/>
      <c r="AD654" s="11"/>
      <c r="AE654" s="11"/>
      <c r="AF654" s="11"/>
      <c r="AG654" s="11"/>
      <c r="AH654" s="11"/>
      <c r="AI654" s="11"/>
      <c r="AJ654" s="11"/>
      <c r="AK654" s="11"/>
      <c r="AL654" s="11"/>
      <c r="AM654" s="11"/>
      <c r="AN654" s="11"/>
      <c r="AO654" s="11"/>
      <c r="AP654" s="11"/>
      <c r="AQ654" s="11"/>
      <c r="AR654" s="11"/>
      <c r="AS654" s="11"/>
      <c r="AT654" s="11"/>
      <c r="AU654" s="11"/>
      <c r="AV654" s="11"/>
      <c r="AW654" s="11"/>
      <c r="AX654" s="11"/>
      <c r="AY654" s="11"/>
      <c r="AZ654" s="11"/>
      <c r="BA654" s="11"/>
      <c r="BB654" s="11"/>
      <c r="BC654" s="11"/>
    </row>
    <row r="655" spans="1:55" s="8" customFormat="1" ht="12.75">
      <c r="A655" s="9"/>
      <c r="B655" s="11"/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  <c r="AA655" s="11"/>
      <c r="AB655" s="11"/>
      <c r="AC655" s="11"/>
      <c r="AD655" s="11"/>
      <c r="AE655" s="11"/>
      <c r="AF655" s="11"/>
      <c r="AG655" s="11"/>
      <c r="AH655" s="11"/>
      <c r="AI655" s="11"/>
      <c r="AJ655" s="11"/>
      <c r="AK655" s="11"/>
      <c r="AL655" s="11"/>
      <c r="AM655" s="11"/>
      <c r="AN655" s="11"/>
      <c r="AO655" s="11"/>
      <c r="AP655" s="11"/>
      <c r="AQ655" s="11"/>
      <c r="AR655" s="11"/>
      <c r="AS655" s="11"/>
      <c r="AT655" s="11"/>
      <c r="AU655" s="11"/>
      <c r="AV655" s="11"/>
      <c r="AW655" s="11"/>
      <c r="AX655" s="11"/>
      <c r="AY655" s="11"/>
      <c r="AZ655" s="11"/>
      <c r="BA655" s="11"/>
      <c r="BB655" s="11"/>
      <c r="BC655" s="11"/>
    </row>
    <row r="656" spans="1:55" s="8" customFormat="1" ht="12.75">
      <c r="A656" s="9"/>
      <c r="B656" s="11"/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  <c r="AA656" s="11"/>
      <c r="AB656" s="11"/>
      <c r="AC656" s="11"/>
      <c r="AD656" s="11"/>
      <c r="AE656" s="11"/>
      <c r="AF656" s="11"/>
      <c r="AG656" s="11"/>
      <c r="AH656" s="11"/>
      <c r="AI656" s="11"/>
      <c r="AJ656" s="11"/>
      <c r="AK656" s="11"/>
      <c r="AL656" s="11"/>
      <c r="AM656" s="11"/>
      <c r="AN656" s="11"/>
      <c r="AO656" s="11"/>
      <c r="AP656" s="11"/>
      <c r="AQ656" s="11"/>
      <c r="AR656" s="11"/>
      <c r="AS656" s="11"/>
      <c r="AT656" s="11"/>
      <c r="AU656" s="11"/>
      <c r="AV656" s="11"/>
      <c r="AW656" s="11"/>
      <c r="AX656" s="11"/>
      <c r="AY656" s="11"/>
      <c r="AZ656" s="11"/>
      <c r="BA656" s="11"/>
      <c r="BB656" s="11"/>
      <c r="BC656" s="11"/>
    </row>
    <row r="657" spans="1:55" s="8" customFormat="1" ht="12.75">
      <c r="A657" s="9"/>
      <c r="B657" s="11"/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  <c r="AA657" s="11"/>
      <c r="AB657" s="11"/>
      <c r="AC657" s="11"/>
      <c r="AD657" s="11"/>
      <c r="AE657" s="11"/>
      <c r="AF657" s="11"/>
      <c r="AG657" s="11"/>
      <c r="AH657" s="11"/>
      <c r="AI657" s="11"/>
      <c r="AJ657" s="11"/>
      <c r="AK657" s="11"/>
      <c r="AL657" s="11"/>
      <c r="AM657" s="11"/>
      <c r="AN657" s="11"/>
      <c r="AO657" s="11"/>
      <c r="AP657" s="11"/>
      <c r="AQ657" s="11"/>
      <c r="AR657" s="11"/>
      <c r="AS657" s="11"/>
      <c r="AT657" s="11"/>
      <c r="AU657" s="11"/>
      <c r="AV657" s="11"/>
      <c r="AW657" s="11"/>
      <c r="AX657" s="11"/>
      <c r="AY657" s="11"/>
      <c r="AZ657" s="11"/>
      <c r="BA657" s="11"/>
      <c r="BB657" s="11"/>
      <c r="BC657" s="11"/>
    </row>
    <row r="658" spans="1:55" s="8" customFormat="1" ht="12.75">
      <c r="A658" s="9"/>
      <c r="B658" s="11"/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  <c r="AA658" s="11"/>
      <c r="AB658" s="11"/>
      <c r="AC658" s="11"/>
      <c r="AD658" s="11"/>
      <c r="AE658" s="11"/>
      <c r="AF658" s="11"/>
      <c r="AG658" s="11"/>
      <c r="AH658" s="11"/>
      <c r="AI658" s="11"/>
      <c r="AJ658" s="11"/>
      <c r="AK658" s="11"/>
      <c r="AL658" s="11"/>
      <c r="AM658" s="11"/>
      <c r="AN658" s="11"/>
      <c r="AO658" s="11"/>
      <c r="AP658" s="11"/>
      <c r="AQ658" s="11"/>
      <c r="AR658" s="11"/>
      <c r="AS658" s="11"/>
      <c r="AT658" s="11"/>
      <c r="AU658" s="11"/>
      <c r="AV658" s="11"/>
      <c r="AW658" s="11"/>
      <c r="AX658" s="11"/>
      <c r="AY658" s="11"/>
      <c r="AZ658" s="11"/>
      <c r="BA658" s="11"/>
      <c r="BB658" s="11"/>
      <c r="BC658" s="11"/>
    </row>
    <row r="659" spans="1:55" s="8" customFormat="1" ht="12.75">
      <c r="A659" s="9"/>
      <c r="B659" s="11"/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  <c r="AA659" s="11"/>
      <c r="AB659" s="11"/>
      <c r="AC659" s="11"/>
      <c r="AD659" s="11"/>
      <c r="AE659" s="11"/>
      <c r="AF659" s="11"/>
      <c r="AG659" s="11"/>
      <c r="AH659" s="11"/>
      <c r="AI659" s="11"/>
      <c r="AJ659" s="11"/>
      <c r="AK659" s="11"/>
      <c r="AL659" s="11"/>
      <c r="AM659" s="11"/>
      <c r="AN659" s="11"/>
      <c r="AO659" s="11"/>
      <c r="AP659" s="11"/>
      <c r="AQ659" s="11"/>
      <c r="AR659" s="11"/>
      <c r="AS659" s="11"/>
      <c r="AT659" s="11"/>
      <c r="AU659" s="11"/>
      <c r="AV659" s="11"/>
      <c r="AW659" s="11"/>
      <c r="AX659" s="11"/>
      <c r="AY659" s="11"/>
      <c r="AZ659" s="11"/>
      <c r="BA659" s="11"/>
      <c r="BB659" s="11"/>
      <c r="BC659" s="11"/>
    </row>
    <row r="660" spans="1:55" s="8" customFormat="1" ht="12.75">
      <c r="A660" s="9"/>
      <c r="B660" s="11"/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  <c r="AA660" s="11"/>
      <c r="AB660" s="11"/>
      <c r="AC660" s="11"/>
      <c r="AD660" s="11"/>
      <c r="AE660" s="11"/>
      <c r="AF660" s="11"/>
      <c r="AG660" s="11"/>
      <c r="AH660" s="11"/>
      <c r="AI660" s="11"/>
      <c r="AJ660" s="11"/>
      <c r="AK660" s="11"/>
      <c r="AL660" s="11"/>
      <c r="AM660" s="11"/>
      <c r="AN660" s="11"/>
      <c r="AO660" s="11"/>
      <c r="AP660" s="11"/>
      <c r="AQ660" s="11"/>
      <c r="AR660" s="11"/>
      <c r="AS660" s="11"/>
      <c r="AT660" s="11"/>
      <c r="AU660" s="11"/>
      <c r="AV660" s="11"/>
      <c r="AW660" s="11"/>
      <c r="AX660" s="11"/>
      <c r="AY660" s="11"/>
      <c r="AZ660" s="11"/>
      <c r="BA660" s="11"/>
      <c r="BB660" s="11"/>
      <c r="BC660" s="11"/>
    </row>
    <row r="661" spans="1:55" s="8" customFormat="1" ht="12.75">
      <c r="A661" s="9"/>
      <c r="B661" s="11"/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  <c r="AA661" s="11"/>
      <c r="AB661" s="11"/>
      <c r="AC661" s="11"/>
      <c r="AD661" s="11"/>
      <c r="AE661" s="11"/>
      <c r="AF661" s="11"/>
      <c r="AG661" s="11"/>
      <c r="AH661" s="11"/>
      <c r="AI661" s="11"/>
      <c r="AJ661" s="11"/>
      <c r="AK661" s="11"/>
      <c r="AL661" s="11"/>
      <c r="AM661" s="11"/>
      <c r="AN661" s="11"/>
      <c r="AO661" s="11"/>
      <c r="AP661" s="11"/>
      <c r="AQ661" s="11"/>
      <c r="AR661" s="11"/>
      <c r="AS661" s="11"/>
      <c r="AT661" s="11"/>
      <c r="AU661" s="11"/>
      <c r="AV661" s="11"/>
      <c r="AW661" s="11"/>
      <c r="AX661" s="11"/>
      <c r="AY661" s="11"/>
      <c r="AZ661" s="11"/>
      <c r="BA661" s="11"/>
      <c r="BB661" s="11"/>
      <c r="BC661" s="11"/>
    </row>
    <row r="662" spans="1:55" s="8" customFormat="1" ht="12.75">
      <c r="A662" s="9"/>
      <c r="B662" s="11"/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  <c r="AA662" s="11"/>
      <c r="AB662" s="11"/>
      <c r="AC662" s="11"/>
      <c r="AD662" s="11"/>
      <c r="AE662" s="11"/>
      <c r="AF662" s="11"/>
      <c r="AG662" s="11"/>
      <c r="AH662" s="11"/>
      <c r="AI662" s="11"/>
      <c r="AJ662" s="11"/>
      <c r="AK662" s="11"/>
      <c r="AL662" s="11"/>
      <c r="AM662" s="11"/>
      <c r="AN662" s="11"/>
      <c r="AO662" s="11"/>
      <c r="AP662" s="11"/>
      <c r="AQ662" s="11"/>
      <c r="AR662" s="11"/>
      <c r="AS662" s="11"/>
      <c r="AT662" s="11"/>
      <c r="AU662" s="11"/>
      <c r="AV662" s="11"/>
      <c r="AW662" s="11"/>
      <c r="AX662" s="11"/>
      <c r="AY662" s="11"/>
      <c r="AZ662" s="11"/>
      <c r="BA662" s="11"/>
      <c r="BB662" s="11"/>
      <c r="BC662" s="11"/>
    </row>
    <row r="663" spans="1:55" s="8" customFormat="1" ht="12.75">
      <c r="A663" s="9"/>
      <c r="B663" s="11"/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  <c r="AA663" s="11"/>
      <c r="AB663" s="11"/>
      <c r="AC663" s="11"/>
      <c r="AD663" s="11"/>
      <c r="AE663" s="11"/>
      <c r="AF663" s="11"/>
      <c r="AG663" s="11"/>
      <c r="AH663" s="11"/>
      <c r="AI663" s="11"/>
      <c r="AJ663" s="11"/>
      <c r="AK663" s="11"/>
      <c r="AL663" s="11"/>
      <c r="AM663" s="11"/>
      <c r="AN663" s="11"/>
      <c r="AO663" s="11"/>
      <c r="AP663" s="11"/>
      <c r="AQ663" s="11"/>
      <c r="AR663" s="11"/>
      <c r="AS663" s="11"/>
      <c r="AT663" s="11"/>
      <c r="AU663" s="11"/>
      <c r="AV663" s="11"/>
      <c r="AW663" s="11"/>
      <c r="AX663" s="11"/>
      <c r="AY663" s="11"/>
      <c r="AZ663" s="11"/>
      <c r="BA663" s="11"/>
      <c r="BB663" s="11"/>
      <c r="BC663" s="11"/>
    </row>
    <row r="664" spans="1:55" s="8" customFormat="1" ht="12.75">
      <c r="A664" s="9"/>
      <c r="B664" s="11"/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  <c r="AA664" s="11"/>
      <c r="AB664" s="11"/>
      <c r="AC664" s="11"/>
      <c r="AD664" s="11"/>
      <c r="AE664" s="11"/>
      <c r="AF664" s="11"/>
      <c r="AG664" s="11"/>
      <c r="AH664" s="11"/>
      <c r="AI664" s="11"/>
      <c r="AJ664" s="11"/>
      <c r="AK664" s="11"/>
      <c r="AL664" s="11"/>
      <c r="AM664" s="11"/>
      <c r="AN664" s="11"/>
      <c r="AO664" s="11"/>
      <c r="AP664" s="11"/>
      <c r="AQ664" s="11"/>
      <c r="AR664" s="11"/>
      <c r="AS664" s="11"/>
      <c r="AT664" s="11"/>
      <c r="AU664" s="11"/>
      <c r="AV664" s="11"/>
      <c r="AW664" s="11"/>
      <c r="AX664" s="11"/>
      <c r="AY664" s="11"/>
      <c r="AZ664" s="11"/>
      <c r="BA664" s="11"/>
      <c r="BB664" s="11"/>
      <c r="BC664" s="11"/>
    </row>
    <row r="665" spans="1:55" s="8" customFormat="1" ht="12.75">
      <c r="A665" s="9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  <c r="AA665" s="11"/>
      <c r="AB665" s="11"/>
      <c r="AC665" s="11"/>
      <c r="AD665" s="11"/>
      <c r="AE665" s="11"/>
      <c r="AF665" s="11"/>
      <c r="AG665" s="11"/>
      <c r="AH665" s="11"/>
      <c r="AI665" s="11"/>
      <c r="AJ665" s="11"/>
      <c r="AK665" s="11"/>
      <c r="AL665" s="11"/>
      <c r="AM665" s="11"/>
      <c r="AN665" s="11"/>
      <c r="AO665" s="11"/>
      <c r="AP665" s="11"/>
      <c r="AQ665" s="11"/>
      <c r="AR665" s="11"/>
      <c r="AS665" s="11"/>
      <c r="AT665" s="11"/>
      <c r="AU665" s="11"/>
      <c r="AV665" s="11"/>
      <c r="AW665" s="11"/>
      <c r="AX665" s="11"/>
      <c r="AY665" s="11"/>
      <c r="AZ665" s="11"/>
      <c r="BA665" s="11"/>
      <c r="BB665" s="11"/>
      <c r="BC665" s="11"/>
    </row>
    <row r="666" spans="1:55" s="8" customFormat="1" ht="12.75">
      <c r="A666" s="9"/>
      <c r="B666" s="11"/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  <c r="AA666" s="11"/>
      <c r="AB666" s="11"/>
      <c r="AC666" s="11"/>
      <c r="AD666" s="11"/>
      <c r="AE666" s="11"/>
      <c r="AF666" s="11"/>
      <c r="AG666" s="11"/>
      <c r="AH666" s="11"/>
      <c r="AI666" s="11"/>
      <c r="AJ666" s="11"/>
      <c r="AK666" s="11"/>
      <c r="AL666" s="11"/>
      <c r="AM666" s="11"/>
      <c r="AN666" s="11"/>
      <c r="AO666" s="11"/>
      <c r="AP666" s="11"/>
      <c r="AQ666" s="11"/>
      <c r="AR666" s="11"/>
      <c r="AS666" s="11"/>
      <c r="AT666" s="11"/>
      <c r="AU666" s="11"/>
      <c r="AV666" s="11"/>
      <c r="AW666" s="11"/>
      <c r="AX666" s="11"/>
      <c r="AY666" s="11"/>
      <c r="AZ666" s="11"/>
      <c r="BA666" s="11"/>
      <c r="BB666" s="11"/>
      <c r="BC666" s="11"/>
    </row>
    <row r="667" spans="1:55" s="8" customFormat="1" ht="12.75">
      <c r="A667" s="9"/>
      <c r="B667" s="11"/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  <c r="AA667" s="11"/>
      <c r="AB667" s="11"/>
      <c r="AC667" s="11"/>
      <c r="AD667" s="11"/>
      <c r="AE667" s="11"/>
      <c r="AF667" s="11"/>
      <c r="AG667" s="11"/>
      <c r="AH667" s="11"/>
      <c r="AI667" s="11"/>
      <c r="AJ667" s="11"/>
      <c r="AK667" s="11"/>
      <c r="AL667" s="11"/>
      <c r="AM667" s="11"/>
      <c r="AN667" s="11"/>
      <c r="AO667" s="11"/>
      <c r="AP667" s="11"/>
      <c r="AQ667" s="11"/>
      <c r="AR667" s="11"/>
      <c r="AS667" s="11"/>
      <c r="AT667" s="11"/>
      <c r="AU667" s="11"/>
      <c r="AV667" s="11"/>
      <c r="AW667" s="11"/>
      <c r="AX667" s="11"/>
      <c r="AY667" s="11"/>
      <c r="AZ667" s="11"/>
      <c r="BA667" s="11"/>
      <c r="BB667" s="11"/>
      <c r="BC667" s="11"/>
    </row>
    <row r="668" spans="1:55" s="8" customFormat="1" ht="12.75">
      <c r="A668" s="9"/>
      <c r="B668" s="11"/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  <c r="AA668" s="11"/>
      <c r="AB668" s="11"/>
      <c r="AC668" s="11"/>
      <c r="AD668" s="11"/>
      <c r="AE668" s="11"/>
      <c r="AF668" s="11"/>
      <c r="AG668" s="11"/>
      <c r="AH668" s="11"/>
      <c r="AI668" s="11"/>
      <c r="AJ668" s="11"/>
      <c r="AK668" s="11"/>
      <c r="AL668" s="11"/>
      <c r="AM668" s="11"/>
      <c r="AN668" s="11"/>
      <c r="AO668" s="11"/>
      <c r="AP668" s="11"/>
      <c r="AQ668" s="11"/>
      <c r="AR668" s="11"/>
      <c r="AS668" s="11"/>
      <c r="AT668" s="11"/>
      <c r="AU668" s="11"/>
      <c r="AV668" s="11"/>
      <c r="AW668" s="11"/>
      <c r="AX668" s="11"/>
      <c r="AY668" s="11"/>
      <c r="AZ668" s="11"/>
      <c r="BA668" s="11"/>
      <c r="BB668" s="11"/>
      <c r="BC668" s="11"/>
    </row>
    <row r="669" spans="1:55" s="8" customFormat="1" ht="12.75">
      <c r="A669" s="9"/>
      <c r="B669" s="11"/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  <c r="AA669" s="11"/>
      <c r="AB669" s="11"/>
      <c r="AC669" s="11"/>
      <c r="AD669" s="11"/>
      <c r="AE669" s="11"/>
      <c r="AF669" s="11"/>
      <c r="AG669" s="11"/>
      <c r="AH669" s="11"/>
      <c r="AI669" s="11"/>
      <c r="AJ669" s="11"/>
      <c r="AK669" s="11"/>
      <c r="AL669" s="11"/>
      <c r="AM669" s="11"/>
      <c r="AN669" s="11"/>
      <c r="AO669" s="11"/>
      <c r="AP669" s="11"/>
      <c r="AQ669" s="11"/>
      <c r="AR669" s="11"/>
      <c r="AS669" s="11"/>
      <c r="AT669" s="11"/>
      <c r="AU669" s="11"/>
      <c r="AV669" s="11"/>
      <c r="AW669" s="11"/>
      <c r="AX669" s="11"/>
      <c r="AY669" s="11"/>
      <c r="AZ669" s="11"/>
      <c r="BA669" s="11"/>
      <c r="BB669" s="11"/>
      <c r="BC669" s="11"/>
    </row>
    <row r="670" spans="1:55" s="8" customFormat="1" ht="12.75">
      <c r="A670" s="9"/>
      <c r="B670" s="11"/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  <c r="AA670" s="11"/>
      <c r="AB670" s="11"/>
      <c r="AC670" s="11"/>
      <c r="AD670" s="11"/>
      <c r="AE670" s="11"/>
      <c r="AF670" s="11"/>
      <c r="AG670" s="11"/>
      <c r="AH670" s="11"/>
      <c r="AI670" s="11"/>
      <c r="AJ670" s="11"/>
      <c r="AK670" s="11"/>
      <c r="AL670" s="11"/>
      <c r="AM670" s="11"/>
      <c r="AN670" s="11"/>
      <c r="AO670" s="11"/>
      <c r="AP670" s="11"/>
      <c r="AQ670" s="11"/>
      <c r="AR670" s="11"/>
      <c r="AS670" s="11"/>
      <c r="AT670" s="11"/>
      <c r="AU670" s="11"/>
      <c r="AV670" s="11"/>
      <c r="AW670" s="11"/>
      <c r="AX670" s="11"/>
      <c r="AY670" s="11"/>
      <c r="AZ670" s="11"/>
      <c r="BA670" s="11"/>
      <c r="BB670" s="11"/>
      <c r="BC670" s="11"/>
    </row>
    <row r="671" spans="1:55" s="8" customFormat="1" ht="12.75">
      <c r="A671" s="9"/>
      <c r="B671" s="11"/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  <c r="AA671" s="11"/>
      <c r="AB671" s="11"/>
      <c r="AC671" s="11"/>
      <c r="AD671" s="11"/>
      <c r="AE671" s="11"/>
      <c r="AF671" s="11"/>
      <c r="AG671" s="11"/>
      <c r="AH671" s="11"/>
      <c r="AI671" s="11"/>
      <c r="AJ671" s="11"/>
      <c r="AK671" s="11"/>
      <c r="AL671" s="11"/>
      <c r="AM671" s="11"/>
      <c r="AN671" s="11"/>
      <c r="AO671" s="11"/>
      <c r="AP671" s="11"/>
      <c r="AQ671" s="11"/>
      <c r="AR671" s="11"/>
      <c r="AS671" s="11"/>
      <c r="AT671" s="11"/>
      <c r="AU671" s="11"/>
      <c r="AV671" s="11"/>
      <c r="AW671" s="11"/>
      <c r="AX671" s="11"/>
      <c r="AY671" s="11"/>
      <c r="AZ671" s="11"/>
      <c r="BA671" s="11"/>
      <c r="BB671" s="11"/>
      <c r="BC671" s="11"/>
    </row>
    <row r="672" spans="1:55" s="8" customFormat="1" ht="12.75">
      <c r="A672" s="9"/>
      <c r="B672" s="11"/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  <c r="AA672" s="11"/>
      <c r="AB672" s="11"/>
      <c r="AC672" s="11"/>
      <c r="AD672" s="11"/>
      <c r="AE672" s="11"/>
      <c r="AF672" s="11"/>
      <c r="AG672" s="11"/>
      <c r="AH672" s="11"/>
      <c r="AI672" s="11"/>
      <c r="AJ672" s="11"/>
      <c r="AK672" s="11"/>
      <c r="AL672" s="11"/>
      <c r="AM672" s="11"/>
      <c r="AN672" s="11"/>
      <c r="AO672" s="11"/>
      <c r="AP672" s="11"/>
      <c r="AQ672" s="11"/>
      <c r="AR672" s="11"/>
      <c r="AS672" s="11"/>
      <c r="AT672" s="11"/>
      <c r="AU672" s="11"/>
      <c r="AV672" s="11"/>
      <c r="AW672" s="11"/>
      <c r="AX672" s="11"/>
      <c r="AY672" s="11"/>
      <c r="AZ672" s="11"/>
      <c r="BA672" s="11"/>
      <c r="BB672" s="11"/>
      <c r="BC672" s="11"/>
    </row>
    <row r="673" spans="1:55" s="8" customFormat="1" ht="12.75">
      <c r="A673" s="9"/>
      <c r="B673" s="11"/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  <c r="AA673" s="11"/>
      <c r="AB673" s="11"/>
      <c r="AC673" s="11"/>
      <c r="AD673" s="11"/>
      <c r="AE673" s="11"/>
      <c r="AF673" s="11"/>
      <c r="AG673" s="11"/>
      <c r="AH673" s="11"/>
      <c r="AI673" s="11"/>
      <c r="AJ673" s="11"/>
      <c r="AK673" s="11"/>
      <c r="AL673" s="11"/>
      <c r="AM673" s="11"/>
      <c r="AN673" s="11"/>
      <c r="AO673" s="11"/>
      <c r="AP673" s="11"/>
      <c r="AQ673" s="11"/>
      <c r="AR673" s="11"/>
      <c r="AS673" s="11"/>
      <c r="AT673" s="11"/>
      <c r="AU673" s="11"/>
      <c r="AV673" s="11"/>
      <c r="AW673" s="11"/>
      <c r="AX673" s="11"/>
      <c r="AY673" s="11"/>
      <c r="AZ673" s="11"/>
      <c r="BA673" s="11"/>
      <c r="BB673" s="11"/>
      <c r="BC673" s="11"/>
    </row>
    <row r="674" spans="1:55" s="8" customFormat="1" ht="12.75">
      <c r="A674" s="9"/>
      <c r="B674" s="11"/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  <c r="AA674" s="11"/>
      <c r="AB674" s="11"/>
      <c r="AC674" s="11"/>
      <c r="AD674" s="11"/>
      <c r="AE674" s="11"/>
      <c r="AF674" s="11"/>
      <c r="AG674" s="11"/>
      <c r="AH674" s="11"/>
      <c r="AI674" s="11"/>
      <c r="AJ674" s="11"/>
      <c r="AK674" s="11"/>
      <c r="AL674" s="11"/>
      <c r="AM674" s="11"/>
      <c r="AN674" s="11"/>
      <c r="AO674" s="11"/>
      <c r="AP674" s="11"/>
      <c r="AQ674" s="11"/>
      <c r="AR674" s="11"/>
      <c r="AS674" s="11"/>
      <c r="AT674" s="11"/>
      <c r="AU674" s="11"/>
      <c r="AV674" s="11"/>
      <c r="AW674" s="11"/>
      <c r="AX674" s="11"/>
      <c r="AY674" s="11"/>
      <c r="AZ674" s="11"/>
      <c r="BA674" s="11"/>
      <c r="BB674" s="11"/>
      <c r="BC674" s="11"/>
    </row>
    <row r="675" spans="1:55" s="8" customFormat="1" ht="12.75">
      <c r="A675" s="9"/>
      <c r="B675" s="11"/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  <c r="AA675" s="11"/>
      <c r="AB675" s="11"/>
      <c r="AC675" s="11"/>
      <c r="AD675" s="11"/>
      <c r="AE675" s="11"/>
      <c r="AF675" s="11"/>
      <c r="AG675" s="11"/>
      <c r="AH675" s="11"/>
      <c r="AI675" s="11"/>
      <c r="AJ675" s="11"/>
      <c r="AK675" s="11"/>
      <c r="AL675" s="11"/>
      <c r="AM675" s="11"/>
      <c r="AN675" s="11"/>
      <c r="AO675" s="11"/>
      <c r="AP675" s="11"/>
      <c r="AQ675" s="11"/>
      <c r="AR675" s="11"/>
      <c r="AS675" s="11"/>
      <c r="AT675" s="11"/>
      <c r="AU675" s="11"/>
      <c r="AV675" s="11"/>
      <c r="AW675" s="11"/>
      <c r="AX675" s="11"/>
      <c r="AY675" s="11"/>
      <c r="AZ675" s="11"/>
      <c r="BA675" s="11"/>
      <c r="BB675" s="11"/>
      <c r="BC675" s="11"/>
    </row>
    <row r="676" spans="1:55" s="8" customFormat="1" ht="12.75">
      <c r="A676" s="9"/>
      <c r="B676" s="11"/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  <c r="AA676" s="11"/>
      <c r="AB676" s="11"/>
      <c r="AC676" s="11"/>
      <c r="AD676" s="11"/>
      <c r="AE676" s="11"/>
      <c r="AF676" s="11"/>
      <c r="AG676" s="11"/>
      <c r="AH676" s="11"/>
      <c r="AI676" s="11"/>
      <c r="AJ676" s="11"/>
      <c r="AK676" s="11"/>
      <c r="AL676" s="11"/>
      <c r="AM676" s="11"/>
      <c r="AN676" s="11"/>
      <c r="AO676" s="11"/>
      <c r="AP676" s="11"/>
      <c r="AQ676" s="11"/>
      <c r="AR676" s="11"/>
      <c r="AS676" s="11"/>
      <c r="AT676" s="11"/>
      <c r="AU676" s="11"/>
      <c r="AV676" s="11"/>
      <c r="AW676" s="11"/>
      <c r="AX676" s="11"/>
      <c r="AY676" s="11"/>
      <c r="AZ676" s="11"/>
      <c r="BA676" s="11"/>
      <c r="BB676" s="11"/>
      <c r="BC676" s="11"/>
    </row>
    <row r="677" spans="1:55" s="8" customFormat="1" ht="12.75">
      <c r="A677" s="9"/>
      <c r="B677" s="11"/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  <c r="AA677" s="11"/>
      <c r="AB677" s="11"/>
      <c r="AC677" s="11"/>
      <c r="AD677" s="11"/>
      <c r="AE677" s="11"/>
      <c r="AF677" s="11"/>
      <c r="AG677" s="11"/>
      <c r="AH677" s="11"/>
      <c r="AI677" s="11"/>
      <c r="AJ677" s="11"/>
      <c r="AK677" s="11"/>
      <c r="AL677" s="11"/>
      <c r="AM677" s="11"/>
      <c r="AN677" s="11"/>
      <c r="AO677" s="11"/>
      <c r="AP677" s="11"/>
      <c r="AQ677" s="11"/>
      <c r="AR677" s="11"/>
      <c r="AS677" s="11"/>
      <c r="AT677" s="11"/>
      <c r="AU677" s="11"/>
      <c r="AV677" s="11"/>
      <c r="AW677" s="11"/>
      <c r="AX677" s="11"/>
      <c r="AY677" s="11"/>
      <c r="AZ677" s="11"/>
      <c r="BA677" s="11"/>
      <c r="BB677" s="11"/>
      <c r="BC677" s="11"/>
    </row>
    <row r="678" spans="1:55" s="8" customFormat="1" ht="12.75">
      <c r="A678" s="9"/>
      <c r="B678" s="11"/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  <c r="AA678" s="11"/>
      <c r="AB678" s="11"/>
      <c r="AC678" s="11"/>
      <c r="AD678" s="11"/>
      <c r="AE678" s="11"/>
      <c r="AF678" s="11"/>
      <c r="AG678" s="11"/>
      <c r="AH678" s="11"/>
      <c r="AI678" s="11"/>
      <c r="AJ678" s="11"/>
      <c r="AK678" s="11"/>
      <c r="AL678" s="11"/>
      <c r="AM678" s="11"/>
      <c r="AN678" s="11"/>
      <c r="AO678" s="11"/>
      <c r="AP678" s="11"/>
      <c r="AQ678" s="11"/>
      <c r="AR678" s="11"/>
      <c r="AS678" s="11"/>
      <c r="AT678" s="11"/>
      <c r="AU678" s="11"/>
      <c r="AV678" s="11"/>
      <c r="AW678" s="11"/>
      <c r="AX678" s="11"/>
      <c r="AY678" s="11"/>
      <c r="AZ678" s="11"/>
      <c r="BA678" s="11"/>
      <c r="BB678" s="11"/>
      <c r="BC678" s="11"/>
    </row>
    <row r="679" spans="1:55" s="8" customFormat="1" ht="12.75">
      <c r="A679" s="9"/>
      <c r="B679" s="11"/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  <c r="AA679" s="11"/>
      <c r="AB679" s="11"/>
      <c r="AC679" s="11"/>
      <c r="AD679" s="11"/>
      <c r="AE679" s="11"/>
      <c r="AF679" s="11"/>
      <c r="AG679" s="11"/>
      <c r="AH679" s="11"/>
      <c r="AI679" s="11"/>
      <c r="AJ679" s="11"/>
      <c r="AK679" s="11"/>
      <c r="AL679" s="11"/>
      <c r="AM679" s="11"/>
      <c r="AN679" s="11"/>
      <c r="AO679" s="11"/>
      <c r="AP679" s="11"/>
      <c r="AQ679" s="11"/>
      <c r="AR679" s="11"/>
      <c r="AS679" s="11"/>
      <c r="AT679" s="11"/>
      <c r="AU679" s="11"/>
      <c r="AV679" s="11"/>
      <c r="AW679" s="11"/>
      <c r="AX679" s="11"/>
      <c r="AY679" s="11"/>
      <c r="AZ679" s="11"/>
      <c r="BA679" s="11"/>
      <c r="BB679" s="11"/>
      <c r="BC679" s="11"/>
    </row>
    <row r="680" spans="1:55" s="8" customFormat="1" ht="12.75">
      <c r="A680" s="9"/>
      <c r="B680" s="11"/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  <c r="AA680" s="11"/>
      <c r="AB680" s="11"/>
      <c r="AC680" s="11"/>
      <c r="AD680" s="11"/>
      <c r="AE680" s="11"/>
      <c r="AF680" s="11"/>
      <c r="AG680" s="11"/>
      <c r="AH680" s="11"/>
      <c r="AI680" s="11"/>
      <c r="AJ680" s="11"/>
      <c r="AK680" s="11"/>
      <c r="AL680" s="11"/>
      <c r="AM680" s="11"/>
      <c r="AN680" s="11"/>
      <c r="AO680" s="11"/>
      <c r="AP680" s="11"/>
      <c r="AQ680" s="11"/>
      <c r="AR680" s="11"/>
      <c r="AS680" s="11"/>
      <c r="AT680" s="11"/>
      <c r="AU680" s="11"/>
      <c r="AV680" s="11"/>
      <c r="AW680" s="11"/>
      <c r="AX680" s="11"/>
      <c r="AY680" s="11"/>
      <c r="AZ680" s="11"/>
      <c r="BA680" s="11"/>
      <c r="BB680" s="11"/>
      <c r="BC680" s="11"/>
    </row>
    <row r="681" spans="1:55" s="8" customFormat="1" ht="12.75">
      <c r="A681" s="9"/>
      <c r="B681" s="11"/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  <c r="AA681" s="11"/>
      <c r="AB681" s="11"/>
      <c r="AC681" s="11"/>
      <c r="AD681" s="11"/>
      <c r="AE681" s="11"/>
      <c r="AF681" s="11"/>
      <c r="AG681" s="11"/>
      <c r="AH681" s="11"/>
      <c r="AI681" s="11"/>
      <c r="AJ681" s="11"/>
      <c r="AK681" s="11"/>
      <c r="AL681" s="11"/>
      <c r="AM681" s="11"/>
      <c r="AN681" s="11"/>
      <c r="AO681" s="11"/>
      <c r="AP681" s="11"/>
      <c r="AQ681" s="11"/>
      <c r="AR681" s="11"/>
      <c r="AS681" s="11"/>
      <c r="AT681" s="11"/>
      <c r="AU681" s="11"/>
      <c r="AV681" s="11"/>
      <c r="AW681" s="11"/>
      <c r="AX681" s="11"/>
      <c r="AY681" s="11"/>
      <c r="AZ681" s="11"/>
      <c r="BA681" s="11"/>
      <c r="BB681" s="11"/>
      <c r="BC681" s="11"/>
    </row>
    <row r="682" spans="1:55" s="8" customFormat="1" ht="12.75">
      <c r="A682" s="9"/>
      <c r="B682" s="11"/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  <c r="AA682" s="11"/>
      <c r="AB682" s="11"/>
      <c r="AC682" s="11"/>
      <c r="AD682" s="11"/>
      <c r="AE682" s="11"/>
      <c r="AF682" s="11"/>
      <c r="AG682" s="11"/>
      <c r="AH682" s="11"/>
      <c r="AI682" s="11"/>
      <c r="AJ682" s="11"/>
      <c r="AK682" s="11"/>
      <c r="AL682" s="11"/>
      <c r="AM682" s="11"/>
      <c r="AN682" s="11"/>
      <c r="AO682" s="11"/>
      <c r="AP682" s="11"/>
      <c r="AQ682" s="11"/>
      <c r="AR682" s="11"/>
      <c r="AS682" s="11"/>
      <c r="AT682" s="11"/>
      <c r="AU682" s="11"/>
      <c r="AV682" s="11"/>
      <c r="AW682" s="11"/>
      <c r="AX682" s="11"/>
      <c r="AY682" s="11"/>
      <c r="AZ682" s="11"/>
      <c r="BA682" s="11"/>
      <c r="BB682" s="11"/>
      <c r="BC682" s="11"/>
    </row>
    <row r="683" spans="1:55" s="8" customFormat="1" ht="12.75">
      <c r="A683" s="9"/>
      <c r="B683" s="11"/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  <c r="AA683" s="11"/>
      <c r="AB683" s="11"/>
      <c r="AC683" s="11"/>
      <c r="AD683" s="11"/>
      <c r="AE683" s="11"/>
      <c r="AF683" s="11"/>
      <c r="AG683" s="11"/>
      <c r="AH683" s="11"/>
      <c r="AI683" s="11"/>
      <c r="AJ683" s="11"/>
      <c r="AK683" s="11"/>
      <c r="AL683" s="11"/>
      <c r="AM683" s="11"/>
      <c r="AN683" s="11"/>
      <c r="AO683" s="11"/>
      <c r="AP683" s="11"/>
      <c r="AQ683" s="11"/>
      <c r="AR683" s="11"/>
      <c r="AS683" s="11"/>
      <c r="AT683" s="11"/>
      <c r="AU683" s="11"/>
      <c r="AV683" s="11"/>
      <c r="AW683" s="11"/>
      <c r="AX683" s="11"/>
      <c r="AY683" s="11"/>
      <c r="AZ683" s="11"/>
      <c r="BA683" s="11"/>
      <c r="BB683" s="11"/>
      <c r="BC683" s="11"/>
    </row>
    <row r="684" spans="1:55" s="8" customFormat="1" ht="12.75">
      <c r="A684" s="9"/>
      <c r="B684" s="11"/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  <c r="AA684" s="11"/>
      <c r="AB684" s="11"/>
      <c r="AC684" s="11"/>
      <c r="AD684" s="11"/>
      <c r="AE684" s="11"/>
      <c r="AF684" s="11"/>
      <c r="AG684" s="11"/>
      <c r="AH684" s="11"/>
      <c r="AI684" s="11"/>
      <c r="AJ684" s="11"/>
      <c r="AK684" s="11"/>
      <c r="AL684" s="11"/>
      <c r="AM684" s="11"/>
      <c r="AN684" s="11"/>
      <c r="AO684" s="11"/>
      <c r="AP684" s="11"/>
      <c r="AQ684" s="11"/>
      <c r="AR684" s="11"/>
      <c r="AS684" s="11"/>
      <c r="AT684" s="11"/>
      <c r="AU684" s="11"/>
      <c r="AV684" s="11"/>
      <c r="AW684" s="11"/>
      <c r="AX684" s="11"/>
      <c r="AY684" s="11"/>
      <c r="AZ684" s="11"/>
      <c r="BA684" s="11"/>
      <c r="BB684" s="11"/>
      <c r="BC684" s="11"/>
    </row>
    <row r="685" spans="1:55" s="8" customFormat="1" ht="12.75">
      <c r="A685" s="9"/>
      <c r="B685" s="11"/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  <c r="AA685" s="11"/>
      <c r="AB685" s="11"/>
      <c r="AC685" s="11"/>
      <c r="AD685" s="11"/>
      <c r="AE685" s="11"/>
      <c r="AF685" s="11"/>
      <c r="AG685" s="11"/>
      <c r="AH685" s="11"/>
      <c r="AI685" s="11"/>
      <c r="AJ685" s="11"/>
      <c r="AK685" s="11"/>
      <c r="AL685" s="11"/>
      <c r="AM685" s="11"/>
      <c r="AN685" s="11"/>
      <c r="AO685" s="11"/>
      <c r="AP685" s="11"/>
      <c r="AQ685" s="11"/>
      <c r="AR685" s="11"/>
      <c r="AS685" s="11"/>
      <c r="AT685" s="11"/>
      <c r="AU685" s="11"/>
      <c r="AV685" s="11"/>
      <c r="AW685" s="11"/>
      <c r="AX685" s="11"/>
      <c r="AY685" s="11"/>
      <c r="AZ685" s="11"/>
      <c r="BA685" s="11"/>
      <c r="BB685" s="11"/>
      <c r="BC685" s="11"/>
    </row>
    <row r="686" spans="1:55" s="8" customFormat="1" ht="12.75">
      <c r="A686" s="9"/>
      <c r="B686" s="11"/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  <c r="AA686" s="11"/>
      <c r="AB686" s="11"/>
      <c r="AC686" s="11"/>
      <c r="AD686" s="11"/>
      <c r="AE686" s="11"/>
      <c r="AF686" s="11"/>
      <c r="AG686" s="11"/>
      <c r="AH686" s="11"/>
      <c r="AI686" s="11"/>
      <c r="AJ686" s="11"/>
      <c r="AK686" s="11"/>
      <c r="AL686" s="11"/>
      <c r="AM686" s="11"/>
      <c r="AN686" s="11"/>
      <c r="AO686" s="11"/>
      <c r="AP686" s="11"/>
      <c r="AQ686" s="11"/>
      <c r="AR686" s="11"/>
      <c r="AS686" s="11"/>
      <c r="AT686" s="11"/>
      <c r="AU686" s="11"/>
      <c r="AV686" s="11"/>
      <c r="AW686" s="11"/>
      <c r="AX686" s="11"/>
      <c r="AY686" s="11"/>
      <c r="AZ686" s="11"/>
      <c r="BA686" s="11"/>
      <c r="BB686" s="11"/>
      <c r="BC686" s="11"/>
    </row>
    <row r="687" spans="1:55" s="8" customFormat="1" ht="12.75">
      <c r="A687" s="9"/>
      <c r="B687" s="11"/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  <c r="AA687" s="11"/>
      <c r="AB687" s="11"/>
      <c r="AC687" s="11"/>
      <c r="AD687" s="11"/>
      <c r="AE687" s="11"/>
      <c r="AF687" s="11"/>
      <c r="AG687" s="11"/>
      <c r="AH687" s="11"/>
      <c r="AI687" s="11"/>
      <c r="AJ687" s="11"/>
      <c r="AK687" s="11"/>
      <c r="AL687" s="11"/>
      <c r="AM687" s="11"/>
      <c r="AN687" s="11"/>
      <c r="AO687" s="11"/>
      <c r="AP687" s="11"/>
      <c r="AQ687" s="11"/>
      <c r="AR687" s="11"/>
      <c r="AS687" s="11"/>
      <c r="AT687" s="11"/>
      <c r="AU687" s="11"/>
      <c r="AV687" s="11"/>
      <c r="AW687" s="11"/>
      <c r="AX687" s="11"/>
      <c r="AY687" s="11"/>
      <c r="AZ687" s="11"/>
      <c r="BA687" s="11"/>
      <c r="BB687" s="11"/>
      <c r="BC687" s="11"/>
    </row>
    <row r="688" spans="1:55" s="8" customFormat="1" ht="12.75">
      <c r="A688" s="9"/>
      <c r="B688" s="11"/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  <c r="AA688" s="11"/>
      <c r="AB688" s="11"/>
      <c r="AC688" s="11"/>
      <c r="AD688" s="11"/>
      <c r="AE688" s="11"/>
      <c r="AF688" s="11"/>
      <c r="AG688" s="11"/>
      <c r="AH688" s="11"/>
      <c r="AI688" s="11"/>
      <c r="AJ688" s="11"/>
      <c r="AK688" s="11"/>
      <c r="AL688" s="11"/>
      <c r="AM688" s="11"/>
      <c r="AN688" s="11"/>
      <c r="AO688" s="11"/>
      <c r="AP688" s="11"/>
      <c r="AQ688" s="11"/>
      <c r="AR688" s="11"/>
      <c r="AS688" s="11"/>
      <c r="AT688" s="11"/>
      <c r="AU688" s="11"/>
      <c r="AV688" s="11"/>
      <c r="AW688" s="11"/>
      <c r="AX688" s="11"/>
      <c r="AY688" s="11"/>
      <c r="AZ688" s="11"/>
      <c r="BA688" s="11"/>
      <c r="BB688" s="11"/>
      <c r="BC688" s="11"/>
    </row>
    <row r="689" spans="1:55" s="8" customFormat="1" ht="12.75">
      <c r="A689" s="9"/>
      <c r="B689" s="11"/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  <c r="AA689" s="11"/>
      <c r="AB689" s="11"/>
      <c r="AC689" s="11"/>
      <c r="AD689" s="11"/>
      <c r="AE689" s="11"/>
      <c r="AF689" s="11"/>
      <c r="AG689" s="11"/>
      <c r="AH689" s="11"/>
      <c r="AI689" s="11"/>
      <c r="AJ689" s="11"/>
      <c r="AK689" s="11"/>
      <c r="AL689" s="11"/>
      <c r="AM689" s="11"/>
      <c r="AN689" s="11"/>
      <c r="AO689" s="11"/>
      <c r="AP689" s="11"/>
      <c r="AQ689" s="11"/>
      <c r="AR689" s="11"/>
      <c r="AS689" s="11"/>
      <c r="AT689" s="11"/>
      <c r="AU689" s="11"/>
      <c r="AV689" s="11"/>
      <c r="AW689" s="11"/>
      <c r="AX689" s="11"/>
      <c r="AY689" s="11"/>
      <c r="AZ689" s="11"/>
      <c r="BA689" s="11"/>
      <c r="BB689" s="11"/>
      <c r="BC689" s="11"/>
    </row>
    <row r="690" spans="1:55" s="8" customFormat="1" ht="12.75">
      <c r="A690" s="9"/>
      <c r="B690" s="11"/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  <c r="AA690" s="11"/>
      <c r="AB690" s="11"/>
      <c r="AC690" s="11"/>
      <c r="AD690" s="11"/>
      <c r="AE690" s="11"/>
      <c r="AF690" s="11"/>
      <c r="AG690" s="11"/>
      <c r="AH690" s="11"/>
      <c r="AI690" s="11"/>
      <c r="AJ690" s="11"/>
      <c r="AK690" s="11"/>
      <c r="AL690" s="11"/>
      <c r="AM690" s="11"/>
      <c r="AN690" s="11"/>
      <c r="AO690" s="11"/>
      <c r="AP690" s="11"/>
      <c r="AQ690" s="11"/>
      <c r="AR690" s="11"/>
      <c r="AS690" s="11"/>
      <c r="AT690" s="11"/>
      <c r="AU690" s="11"/>
      <c r="AV690" s="11"/>
      <c r="AW690" s="11"/>
      <c r="AX690" s="11"/>
      <c r="AY690" s="11"/>
      <c r="AZ690" s="11"/>
      <c r="BA690" s="11"/>
      <c r="BB690" s="11"/>
      <c r="BC690" s="11"/>
    </row>
    <row r="691" spans="1:55" s="8" customFormat="1" ht="12.75">
      <c r="A691" s="9"/>
      <c r="B691" s="11"/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  <c r="AA691" s="11"/>
      <c r="AB691" s="11"/>
      <c r="AC691" s="11"/>
      <c r="AD691" s="11"/>
      <c r="AE691" s="11"/>
      <c r="AF691" s="11"/>
      <c r="AG691" s="11"/>
      <c r="AH691" s="11"/>
      <c r="AI691" s="11"/>
      <c r="AJ691" s="11"/>
      <c r="AK691" s="11"/>
      <c r="AL691" s="11"/>
      <c r="AM691" s="11"/>
      <c r="AN691" s="11"/>
      <c r="AO691" s="11"/>
      <c r="AP691" s="11"/>
      <c r="AQ691" s="11"/>
      <c r="AR691" s="11"/>
      <c r="AS691" s="11"/>
      <c r="AT691" s="11"/>
      <c r="AU691" s="11"/>
      <c r="AV691" s="11"/>
      <c r="AW691" s="11"/>
      <c r="AX691" s="11"/>
      <c r="AY691" s="11"/>
      <c r="AZ691" s="11"/>
      <c r="BA691" s="11"/>
      <c r="BB691" s="11"/>
      <c r="BC691" s="11"/>
    </row>
    <row r="692" spans="1:55" s="8" customFormat="1" ht="12.75">
      <c r="A692" s="9"/>
      <c r="B692" s="11"/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  <c r="AA692" s="11"/>
      <c r="AB692" s="11"/>
      <c r="AC692" s="11"/>
      <c r="AD692" s="11"/>
      <c r="AE692" s="11"/>
      <c r="AF692" s="11"/>
      <c r="AG692" s="11"/>
      <c r="AH692" s="11"/>
      <c r="AI692" s="11"/>
      <c r="AJ692" s="11"/>
      <c r="AK692" s="11"/>
      <c r="AL692" s="11"/>
      <c r="AM692" s="11"/>
      <c r="AN692" s="11"/>
      <c r="AO692" s="11"/>
      <c r="AP692" s="11"/>
      <c r="AQ692" s="11"/>
      <c r="AR692" s="11"/>
      <c r="AS692" s="11"/>
      <c r="AT692" s="11"/>
      <c r="AU692" s="11"/>
      <c r="AV692" s="11"/>
      <c r="AW692" s="11"/>
      <c r="AX692" s="11"/>
      <c r="AY692" s="11"/>
      <c r="AZ692" s="11"/>
      <c r="BA692" s="11"/>
      <c r="BB692" s="11"/>
      <c r="BC692" s="11"/>
    </row>
    <row r="693" spans="1:55" s="8" customFormat="1" ht="12.75">
      <c r="A693" s="9"/>
      <c r="B693" s="11"/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  <c r="AA693" s="11"/>
      <c r="AB693" s="11"/>
      <c r="AC693" s="11"/>
      <c r="AD693" s="11"/>
      <c r="AE693" s="11"/>
      <c r="AF693" s="11"/>
      <c r="AG693" s="11"/>
      <c r="AH693" s="11"/>
      <c r="AI693" s="11"/>
      <c r="AJ693" s="11"/>
      <c r="AK693" s="11"/>
      <c r="AL693" s="11"/>
      <c r="AM693" s="11"/>
      <c r="AN693" s="11"/>
      <c r="AO693" s="11"/>
      <c r="AP693" s="11"/>
      <c r="AQ693" s="11"/>
      <c r="AR693" s="11"/>
      <c r="AS693" s="11"/>
      <c r="AT693" s="11"/>
      <c r="AU693" s="11"/>
      <c r="AV693" s="11"/>
      <c r="AW693" s="11"/>
      <c r="AX693" s="11"/>
      <c r="AY693" s="11"/>
      <c r="AZ693" s="11"/>
      <c r="BA693" s="11"/>
      <c r="BB693" s="11"/>
      <c r="BC693" s="11"/>
    </row>
    <row r="694" spans="1:55" s="8" customFormat="1" ht="12.75">
      <c r="A694" s="9"/>
      <c r="B694" s="11"/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  <c r="AA694" s="11"/>
      <c r="AB694" s="11"/>
      <c r="AC694" s="11"/>
      <c r="AD694" s="11"/>
      <c r="AE694" s="11"/>
      <c r="AF694" s="11"/>
      <c r="AG694" s="11"/>
      <c r="AH694" s="11"/>
      <c r="AI694" s="11"/>
      <c r="AJ694" s="11"/>
      <c r="AK694" s="11"/>
      <c r="AL694" s="11"/>
      <c r="AM694" s="11"/>
      <c r="AN694" s="11"/>
      <c r="AO694" s="11"/>
      <c r="AP694" s="11"/>
      <c r="AQ694" s="11"/>
      <c r="AR694" s="11"/>
      <c r="AS694" s="11"/>
      <c r="AT694" s="11"/>
      <c r="AU694" s="11"/>
      <c r="AV694" s="11"/>
      <c r="AW694" s="11"/>
      <c r="AX694" s="11"/>
      <c r="AY694" s="11"/>
      <c r="AZ694" s="11"/>
      <c r="BA694" s="11"/>
      <c r="BB694" s="11"/>
      <c r="BC694" s="11"/>
    </row>
    <row r="695" spans="1:55" s="8" customFormat="1" ht="12.75">
      <c r="A695" s="9"/>
      <c r="B695" s="11"/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  <c r="AA695" s="11"/>
      <c r="AB695" s="11"/>
      <c r="AC695" s="11"/>
      <c r="AD695" s="11"/>
      <c r="AE695" s="11"/>
      <c r="AF695" s="11"/>
      <c r="AG695" s="11"/>
      <c r="AH695" s="11"/>
      <c r="AI695" s="11"/>
      <c r="AJ695" s="11"/>
      <c r="AK695" s="11"/>
      <c r="AL695" s="11"/>
      <c r="AM695" s="11"/>
      <c r="AN695" s="11"/>
      <c r="AO695" s="11"/>
      <c r="AP695" s="11"/>
      <c r="AQ695" s="11"/>
      <c r="AR695" s="11"/>
      <c r="AS695" s="11"/>
      <c r="AT695" s="11"/>
      <c r="AU695" s="11"/>
      <c r="AV695" s="11"/>
      <c r="AW695" s="11"/>
      <c r="AX695" s="11"/>
      <c r="AY695" s="11"/>
      <c r="AZ695" s="11"/>
      <c r="BA695" s="11"/>
      <c r="BB695" s="11"/>
      <c r="BC695" s="11"/>
    </row>
    <row r="696" spans="1:55" s="8" customFormat="1" ht="12.75">
      <c r="A696" s="9"/>
      <c r="B696" s="11"/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  <c r="AA696" s="11"/>
      <c r="AB696" s="11"/>
      <c r="AC696" s="11"/>
      <c r="AD696" s="11"/>
      <c r="AE696" s="11"/>
      <c r="AF696" s="11"/>
      <c r="AG696" s="11"/>
      <c r="AH696" s="11"/>
      <c r="AI696" s="11"/>
      <c r="AJ696" s="11"/>
      <c r="AK696" s="11"/>
      <c r="AL696" s="11"/>
      <c r="AM696" s="11"/>
      <c r="AN696" s="11"/>
      <c r="AO696" s="11"/>
      <c r="AP696" s="11"/>
      <c r="AQ696" s="11"/>
      <c r="AR696" s="11"/>
      <c r="AS696" s="11"/>
      <c r="AT696" s="11"/>
      <c r="AU696" s="11"/>
      <c r="AV696" s="11"/>
      <c r="AW696" s="11"/>
      <c r="AX696" s="11"/>
      <c r="AY696" s="11"/>
      <c r="AZ696" s="11"/>
      <c r="BA696" s="11"/>
      <c r="BB696" s="11"/>
      <c r="BC696" s="11"/>
    </row>
    <row r="697" spans="1:55" s="8" customFormat="1" ht="12.75">
      <c r="A697" s="9"/>
      <c r="B697" s="11"/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  <c r="AA697" s="11"/>
      <c r="AB697" s="11"/>
      <c r="AC697" s="11"/>
      <c r="AD697" s="11"/>
      <c r="AE697" s="11"/>
      <c r="AF697" s="11"/>
      <c r="AG697" s="11"/>
      <c r="AH697" s="11"/>
      <c r="AI697" s="11"/>
      <c r="AJ697" s="11"/>
      <c r="AK697" s="11"/>
      <c r="AL697" s="11"/>
      <c r="AM697" s="11"/>
      <c r="AN697" s="11"/>
      <c r="AO697" s="11"/>
      <c r="AP697" s="11"/>
      <c r="AQ697" s="11"/>
      <c r="AR697" s="11"/>
      <c r="AS697" s="11"/>
      <c r="AT697" s="11"/>
      <c r="AU697" s="11"/>
      <c r="AV697" s="11"/>
      <c r="AW697" s="11"/>
      <c r="AX697" s="11"/>
      <c r="AY697" s="11"/>
      <c r="AZ697" s="11"/>
      <c r="BA697" s="11"/>
      <c r="BB697" s="11"/>
      <c r="BC697" s="11"/>
    </row>
    <row r="698" spans="1:55" s="8" customFormat="1" ht="12.75">
      <c r="A698" s="9"/>
      <c r="B698" s="11"/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  <c r="AA698" s="11"/>
      <c r="AB698" s="11"/>
      <c r="AC698" s="11"/>
      <c r="AD698" s="11"/>
      <c r="AE698" s="11"/>
      <c r="AF698" s="11"/>
      <c r="AG698" s="11"/>
      <c r="AH698" s="11"/>
      <c r="AI698" s="11"/>
      <c r="AJ698" s="11"/>
      <c r="AK698" s="11"/>
      <c r="AL698" s="11"/>
      <c r="AM698" s="11"/>
      <c r="AN698" s="11"/>
      <c r="AO698" s="11"/>
      <c r="AP698" s="11"/>
      <c r="AQ698" s="11"/>
      <c r="AR698" s="11"/>
      <c r="AS698" s="11"/>
      <c r="AT698" s="11"/>
      <c r="AU698" s="11"/>
      <c r="AV698" s="11"/>
      <c r="AW698" s="11"/>
      <c r="AX698" s="11"/>
      <c r="AY698" s="11"/>
      <c r="AZ698" s="11"/>
      <c r="BA698" s="11"/>
      <c r="BB698" s="11"/>
      <c r="BC698" s="11"/>
    </row>
    <row r="699" spans="1:55" s="8" customFormat="1" ht="12.75">
      <c r="A699" s="9"/>
      <c r="B699" s="11"/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  <c r="AA699" s="11"/>
      <c r="AB699" s="11"/>
      <c r="AC699" s="11"/>
      <c r="AD699" s="11"/>
      <c r="AE699" s="11"/>
      <c r="AF699" s="11"/>
      <c r="AG699" s="11"/>
      <c r="AH699" s="11"/>
      <c r="AI699" s="11"/>
      <c r="AJ699" s="11"/>
      <c r="AK699" s="11"/>
      <c r="AL699" s="11"/>
      <c r="AM699" s="11"/>
      <c r="AN699" s="11"/>
      <c r="AO699" s="11"/>
      <c r="AP699" s="11"/>
      <c r="AQ699" s="11"/>
      <c r="AR699" s="11"/>
      <c r="AS699" s="11"/>
      <c r="AT699" s="11"/>
      <c r="AU699" s="11"/>
      <c r="AV699" s="11"/>
      <c r="AW699" s="11"/>
      <c r="AX699" s="11"/>
      <c r="AY699" s="11"/>
      <c r="AZ699" s="11"/>
      <c r="BA699" s="11"/>
      <c r="BB699" s="11"/>
      <c r="BC699" s="11"/>
    </row>
    <row r="700" spans="1:55" s="8" customFormat="1" ht="12.75">
      <c r="A700" s="9"/>
      <c r="B700" s="11"/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  <c r="AA700" s="11"/>
      <c r="AB700" s="11"/>
      <c r="AC700" s="11"/>
      <c r="AD700" s="11"/>
      <c r="AE700" s="11"/>
      <c r="AF700" s="11"/>
      <c r="AG700" s="11"/>
      <c r="AH700" s="11"/>
      <c r="AI700" s="11"/>
      <c r="AJ700" s="11"/>
      <c r="AK700" s="11"/>
      <c r="AL700" s="11"/>
      <c r="AM700" s="11"/>
      <c r="AN700" s="11"/>
      <c r="AO700" s="11"/>
      <c r="AP700" s="11"/>
      <c r="AQ700" s="11"/>
      <c r="AR700" s="11"/>
      <c r="AS700" s="11"/>
      <c r="AT700" s="11"/>
      <c r="AU700" s="11"/>
      <c r="AV700" s="11"/>
      <c r="AW700" s="11"/>
      <c r="AX700" s="11"/>
      <c r="AY700" s="11"/>
      <c r="AZ700" s="11"/>
      <c r="BA700" s="11"/>
      <c r="BB700" s="11"/>
      <c r="BC700" s="11"/>
    </row>
    <row r="701" spans="1:55" s="8" customFormat="1" ht="12.75">
      <c r="A701" s="9"/>
      <c r="B701" s="11"/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  <c r="AA701" s="11"/>
      <c r="AB701" s="11"/>
      <c r="AC701" s="11"/>
      <c r="AD701" s="11"/>
      <c r="AE701" s="11"/>
      <c r="AF701" s="11"/>
      <c r="AG701" s="11"/>
      <c r="AH701" s="11"/>
      <c r="AI701" s="11"/>
      <c r="AJ701" s="11"/>
      <c r="AK701" s="11"/>
      <c r="AL701" s="11"/>
      <c r="AM701" s="11"/>
      <c r="AN701" s="11"/>
      <c r="AO701" s="11"/>
      <c r="AP701" s="11"/>
      <c r="AQ701" s="11"/>
      <c r="AR701" s="11"/>
      <c r="AS701" s="11"/>
      <c r="AT701" s="11"/>
      <c r="AU701" s="11"/>
      <c r="AV701" s="11"/>
      <c r="AW701" s="11"/>
      <c r="AX701" s="11"/>
      <c r="AY701" s="11"/>
      <c r="AZ701" s="11"/>
      <c r="BA701" s="11"/>
      <c r="BB701" s="11"/>
      <c r="BC701" s="11"/>
    </row>
    <row r="702" spans="1:55" s="8" customFormat="1" ht="12.75">
      <c r="A702" s="9"/>
      <c r="B702" s="11"/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  <c r="AA702" s="11"/>
      <c r="AB702" s="11"/>
      <c r="AC702" s="11"/>
      <c r="AD702" s="11"/>
      <c r="AE702" s="11"/>
      <c r="AF702" s="11"/>
      <c r="AG702" s="11"/>
      <c r="AH702" s="11"/>
      <c r="AI702" s="11"/>
      <c r="AJ702" s="11"/>
      <c r="AK702" s="11"/>
      <c r="AL702" s="11"/>
      <c r="AM702" s="11"/>
      <c r="AN702" s="11"/>
      <c r="AO702" s="11"/>
      <c r="AP702" s="11"/>
      <c r="AQ702" s="11"/>
      <c r="AR702" s="11"/>
      <c r="AS702" s="11"/>
      <c r="AT702" s="11"/>
      <c r="AU702" s="11"/>
      <c r="AV702" s="11"/>
      <c r="AW702" s="11"/>
      <c r="AX702" s="11"/>
      <c r="AY702" s="11"/>
      <c r="AZ702" s="11"/>
      <c r="BA702" s="11"/>
      <c r="BB702" s="11"/>
      <c r="BC702" s="11"/>
    </row>
    <row r="703" spans="1:55" s="8" customFormat="1" ht="12.75">
      <c r="A703" s="9"/>
      <c r="B703" s="11"/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  <c r="AA703" s="11"/>
      <c r="AB703" s="11"/>
      <c r="AC703" s="11"/>
      <c r="AD703" s="11"/>
      <c r="AE703" s="11"/>
      <c r="AF703" s="11"/>
      <c r="AG703" s="11"/>
      <c r="AH703" s="11"/>
      <c r="AI703" s="11"/>
      <c r="AJ703" s="11"/>
      <c r="AK703" s="11"/>
      <c r="AL703" s="11"/>
      <c r="AM703" s="11"/>
      <c r="AN703" s="11"/>
      <c r="AO703" s="11"/>
      <c r="AP703" s="11"/>
      <c r="AQ703" s="11"/>
      <c r="AR703" s="11"/>
      <c r="AS703" s="11"/>
      <c r="AT703" s="11"/>
      <c r="AU703" s="11"/>
      <c r="AV703" s="11"/>
      <c r="AW703" s="11"/>
      <c r="AX703" s="11"/>
      <c r="AY703" s="11"/>
      <c r="AZ703" s="11"/>
      <c r="BA703" s="11"/>
      <c r="BB703" s="11"/>
      <c r="BC703" s="11"/>
    </row>
    <row r="704" spans="1:55" s="8" customFormat="1" ht="12.75">
      <c r="A704" s="9"/>
      <c r="B704" s="11"/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  <c r="AA704" s="11"/>
      <c r="AB704" s="11"/>
      <c r="AC704" s="11"/>
      <c r="AD704" s="11"/>
      <c r="AE704" s="11"/>
      <c r="AF704" s="11"/>
      <c r="AG704" s="11"/>
      <c r="AH704" s="11"/>
      <c r="AI704" s="11"/>
      <c r="AJ704" s="11"/>
      <c r="AK704" s="11"/>
      <c r="AL704" s="11"/>
      <c r="AM704" s="11"/>
      <c r="AN704" s="11"/>
      <c r="AO704" s="11"/>
      <c r="AP704" s="11"/>
      <c r="AQ704" s="11"/>
      <c r="AR704" s="11"/>
      <c r="AS704" s="11"/>
      <c r="AT704" s="11"/>
      <c r="AU704" s="11"/>
      <c r="AV704" s="11"/>
      <c r="AW704" s="11"/>
      <c r="AX704" s="11"/>
      <c r="AY704" s="11"/>
      <c r="AZ704" s="11"/>
      <c r="BA704" s="11"/>
      <c r="BB704" s="11"/>
      <c r="BC704" s="11"/>
    </row>
    <row r="705" spans="1:55" s="8" customFormat="1" ht="12.75">
      <c r="A705" s="9"/>
      <c r="B705" s="11"/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  <c r="AA705" s="11"/>
      <c r="AB705" s="11"/>
      <c r="AC705" s="11"/>
      <c r="AD705" s="11"/>
      <c r="AE705" s="11"/>
      <c r="AF705" s="11"/>
      <c r="AG705" s="11"/>
      <c r="AH705" s="11"/>
      <c r="AI705" s="11"/>
      <c r="AJ705" s="11"/>
      <c r="AK705" s="11"/>
      <c r="AL705" s="11"/>
      <c r="AM705" s="11"/>
      <c r="AN705" s="11"/>
      <c r="AO705" s="11"/>
      <c r="AP705" s="11"/>
      <c r="AQ705" s="11"/>
      <c r="AR705" s="11"/>
      <c r="AS705" s="11"/>
      <c r="AT705" s="11"/>
      <c r="AU705" s="11"/>
      <c r="AV705" s="11"/>
      <c r="AW705" s="11"/>
      <c r="AX705" s="11"/>
      <c r="AY705" s="11"/>
      <c r="AZ705" s="11"/>
      <c r="BA705" s="11"/>
      <c r="BB705" s="11"/>
      <c r="BC705" s="11"/>
    </row>
    <row r="706" spans="1:55" s="8" customFormat="1" ht="12.75">
      <c r="A706" s="9"/>
      <c r="B706" s="11"/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  <c r="AA706" s="11"/>
      <c r="AB706" s="11"/>
      <c r="AC706" s="11"/>
      <c r="AD706" s="11"/>
      <c r="AE706" s="11"/>
      <c r="AF706" s="11"/>
      <c r="AG706" s="11"/>
      <c r="AH706" s="11"/>
      <c r="AI706" s="11"/>
      <c r="AJ706" s="11"/>
      <c r="AK706" s="11"/>
      <c r="AL706" s="11"/>
      <c r="AM706" s="11"/>
      <c r="AN706" s="11"/>
      <c r="AO706" s="11"/>
      <c r="AP706" s="11"/>
      <c r="AQ706" s="11"/>
      <c r="AR706" s="11"/>
      <c r="AS706" s="11"/>
      <c r="AT706" s="11"/>
      <c r="AU706" s="11"/>
      <c r="AV706" s="11"/>
      <c r="AW706" s="11"/>
      <c r="AX706" s="11"/>
      <c r="AY706" s="11"/>
      <c r="AZ706" s="11"/>
      <c r="BA706" s="11"/>
      <c r="BB706" s="11"/>
      <c r="BC706" s="11"/>
    </row>
    <row r="707" spans="1:55" s="8" customFormat="1" ht="12.75">
      <c r="A707" s="9"/>
      <c r="B707" s="11"/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  <c r="AA707" s="11"/>
      <c r="AB707" s="11"/>
      <c r="AC707" s="11"/>
      <c r="AD707" s="11"/>
      <c r="AE707" s="11"/>
      <c r="AF707" s="11"/>
      <c r="AG707" s="11"/>
      <c r="AH707" s="11"/>
      <c r="AI707" s="11"/>
      <c r="AJ707" s="11"/>
      <c r="AK707" s="11"/>
      <c r="AL707" s="11"/>
      <c r="AM707" s="11"/>
      <c r="AN707" s="11"/>
      <c r="AO707" s="11"/>
      <c r="AP707" s="11"/>
      <c r="AQ707" s="11"/>
      <c r="AR707" s="11"/>
      <c r="AS707" s="11"/>
      <c r="AT707" s="11"/>
      <c r="AU707" s="11"/>
      <c r="AV707" s="11"/>
      <c r="AW707" s="11"/>
      <c r="AX707" s="11"/>
      <c r="AY707" s="11"/>
      <c r="AZ707" s="11"/>
      <c r="BA707" s="11"/>
      <c r="BB707" s="11"/>
      <c r="BC707" s="11"/>
    </row>
    <row r="708" spans="1:55" s="8" customFormat="1" ht="12.75">
      <c r="A708" s="9"/>
      <c r="B708" s="11"/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  <c r="AA708" s="11"/>
      <c r="AB708" s="11"/>
      <c r="AC708" s="11"/>
      <c r="AD708" s="11"/>
      <c r="AE708" s="11"/>
      <c r="AF708" s="11"/>
      <c r="AG708" s="11"/>
      <c r="AH708" s="11"/>
      <c r="AI708" s="11"/>
      <c r="AJ708" s="11"/>
      <c r="AK708" s="11"/>
      <c r="AL708" s="11"/>
      <c r="AM708" s="11"/>
      <c r="AN708" s="11"/>
      <c r="AO708" s="11"/>
      <c r="AP708" s="11"/>
      <c r="AQ708" s="11"/>
      <c r="AR708" s="11"/>
      <c r="AS708" s="11"/>
      <c r="AT708" s="11"/>
      <c r="AU708" s="11"/>
      <c r="AV708" s="11"/>
      <c r="AW708" s="11"/>
      <c r="AX708" s="11"/>
      <c r="AY708" s="11"/>
      <c r="AZ708" s="11"/>
      <c r="BA708" s="11"/>
      <c r="BB708" s="11"/>
      <c r="BC708" s="11"/>
    </row>
    <row r="709" spans="1:55" s="8" customFormat="1" ht="12.75">
      <c r="A709" s="9"/>
      <c r="B709" s="11"/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  <c r="AA709" s="11"/>
      <c r="AB709" s="11"/>
      <c r="AC709" s="11"/>
      <c r="AD709" s="11"/>
      <c r="AE709" s="11"/>
      <c r="AF709" s="11"/>
      <c r="AG709" s="11"/>
      <c r="AH709" s="11"/>
      <c r="AI709" s="11"/>
      <c r="AJ709" s="11"/>
      <c r="AK709" s="11"/>
      <c r="AL709" s="11"/>
      <c r="AM709" s="11"/>
      <c r="AN709" s="11"/>
      <c r="AO709" s="11"/>
      <c r="AP709" s="11"/>
      <c r="AQ709" s="11"/>
      <c r="AR709" s="11"/>
      <c r="AS709" s="11"/>
      <c r="AT709" s="11"/>
      <c r="AU709" s="11"/>
      <c r="AV709" s="11"/>
      <c r="AW709" s="11"/>
      <c r="AX709" s="11"/>
      <c r="AY709" s="11"/>
      <c r="AZ709" s="11"/>
      <c r="BA709" s="11"/>
      <c r="BB709" s="11"/>
      <c r="BC709" s="11"/>
    </row>
    <row r="710" spans="1:55" s="8" customFormat="1" ht="12.75">
      <c r="A710" s="9"/>
      <c r="B710" s="11"/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  <c r="AA710" s="11"/>
      <c r="AB710" s="11"/>
      <c r="AC710" s="11"/>
      <c r="AD710" s="11"/>
      <c r="AE710" s="11"/>
      <c r="AF710" s="11"/>
      <c r="AG710" s="11"/>
      <c r="AH710" s="11"/>
      <c r="AI710" s="11"/>
      <c r="AJ710" s="11"/>
      <c r="AK710" s="11"/>
      <c r="AL710" s="11"/>
      <c r="AM710" s="11"/>
      <c r="AN710" s="11"/>
      <c r="AO710" s="11"/>
      <c r="AP710" s="11"/>
      <c r="AQ710" s="11"/>
      <c r="AR710" s="11"/>
      <c r="AS710" s="11"/>
      <c r="AT710" s="11"/>
      <c r="AU710" s="11"/>
      <c r="AV710" s="11"/>
      <c r="AW710" s="11"/>
      <c r="AX710" s="11"/>
      <c r="AY710" s="11"/>
      <c r="AZ710" s="11"/>
      <c r="BA710" s="11"/>
      <c r="BB710" s="11"/>
      <c r="BC710" s="11"/>
    </row>
    <row r="711" spans="1:55" s="8" customFormat="1" ht="12.75">
      <c r="A711" s="9"/>
      <c r="B711" s="11"/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  <c r="AA711" s="11"/>
      <c r="AB711" s="11"/>
      <c r="AC711" s="11"/>
      <c r="AD711" s="11"/>
      <c r="AE711" s="11"/>
      <c r="AF711" s="11"/>
      <c r="AG711" s="11"/>
      <c r="AH711" s="11"/>
      <c r="AI711" s="11"/>
      <c r="AJ711" s="11"/>
      <c r="AK711" s="11"/>
      <c r="AL711" s="11"/>
      <c r="AM711" s="11"/>
      <c r="AN711" s="11"/>
      <c r="AO711" s="11"/>
      <c r="AP711" s="11"/>
      <c r="AQ711" s="11"/>
      <c r="AR711" s="11"/>
      <c r="AS711" s="11"/>
      <c r="AT711" s="11"/>
      <c r="AU711" s="11"/>
      <c r="AV711" s="11"/>
      <c r="AW711" s="11"/>
      <c r="AX711" s="11"/>
      <c r="AY711" s="11"/>
      <c r="AZ711" s="11"/>
      <c r="BA711" s="11"/>
      <c r="BB711" s="11"/>
      <c r="BC711" s="11"/>
    </row>
    <row r="712" spans="1:55" s="8" customFormat="1" ht="12.75">
      <c r="A712" s="9"/>
      <c r="B712" s="11"/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  <c r="AA712" s="11"/>
      <c r="AB712" s="11"/>
      <c r="AC712" s="11"/>
      <c r="AD712" s="11"/>
      <c r="AE712" s="11"/>
      <c r="AF712" s="11"/>
      <c r="AG712" s="11"/>
      <c r="AH712" s="11"/>
      <c r="AI712" s="11"/>
      <c r="AJ712" s="11"/>
      <c r="AK712" s="11"/>
      <c r="AL712" s="11"/>
      <c r="AM712" s="11"/>
      <c r="AN712" s="11"/>
      <c r="AO712" s="11"/>
      <c r="AP712" s="11"/>
      <c r="AQ712" s="11"/>
      <c r="AR712" s="11"/>
      <c r="AS712" s="11"/>
      <c r="AT712" s="11"/>
      <c r="AU712" s="11"/>
      <c r="AV712" s="11"/>
      <c r="AW712" s="11"/>
      <c r="AX712" s="11"/>
      <c r="AY712" s="11"/>
      <c r="AZ712" s="11"/>
      <c r="BA712" s="11"/>
      <c r="BB712" s="11"/>
      <c r="BC712" s="11"/>
    </row>
    <row r="713" spans="1:55" s="8" customFormat="1" ht="12.75">
      <c r="A713" s="9"/>
      <c r="B713" s="11"/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  <c r="AA713" s="11"/>
      <c r="AB713" s="11"/>
      <c r="AC713" s="11"/>
      <c r="AD713" s="11"/>
      <c r="AE713" s="11"/>
      <c r="AF713" s="11"/>
      <c r="AG713" s="11"/>
      <c r="AH713" s="11"/>
      <c r="AI713" s="11"/>
      <c r="AJ713" s="11"/>
      <c r="AK713" s="11"/>
      <c r="AL713" s="11"/>
      <c r="AM713" s="11"/>
      <c r="AN713" s="11"/>
      <c r="AO713" s="11"/>
      <c r="AP713" s="11"/>
      <c r="AQ713" s="11"/>
      <c r="AR713" s="11"/>
      <c r="AS713" s="11"/>
      <c r="AT713" s="11"/>
      <c r="AU713" s="11"/>
      <c r="AV713" s="11"/>
      <c r="AW713" s="11"/>
      <c r="AX713" s="11"/>
      <c r="AY713" s="11"/>
      <c r="AZ713" s="11"/>
      <c r="BA713" s="11"/>
      <c r="BB713" s="11"/>
      <c r="BC713" s="11"/>
    </row>
    <row r="714" spans="1:55" s="8" customFormat="1" ht="12.75">
      <c r="A714" s="9"/>
      <c r="B714" s="11"/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  <c r="AA714" s="11"/>
      <c r="AB714" s="11"/>
      <c r="AC714" s="11"/>
      <c r="AD714" s="11"/>
      <c r="AE714" s="11"/>
      <c r="AF714" s="11"/>
      <c r="AG714" s="11"/>
      <c r="AH714" s="11"/>
      <c r="AI714" s="11"/>
      <c r="AJ714" s="11"/>
      <c r="AK714" s="11"/>
      <c r="AL714" s="11"/>
      <c r="AM714" s="11"/>
      <c r="AN714" s="11"/>
      <c r="AO714" s="11"/>
      <c r="AP714" s="11"/>
      <c r="AQ714" s="11"/>
      <c r="AR714" s="11"/>
      <c r="AS714" s="11"/>
      <c r="AT714" s="11"/>
      <c r="AU714" s="11"/>
      <c r="AV714" s="11"/>
      <c r="AW714" s="11"/>
      <c r="AX714" s="11"/>
      <c r="AY714" s="11"/>
      <c r="AZ714" s="11"/>
      <c r="BA714" s="11"/>
      <c r="BB714" s="11"/>
      <c r="BC714" s="11"/>
    </row>
    <row r="715" spans="1:55" s="8" customFormat="1" ht="12.75">
      <c r="A715" s="9"/>
      <c r="B715" s="11"/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  <c r="AA715" s="11"/>
      <c r="AB715" s="11"/>
      <c r="AC715" s="11"/>
      <c r="AD715" s="11"/>
      <c r="AE715" s="11"/>
      <c r="AF715" s="11"/>
      <c r="AG715" s="11"/>
      <c r="AH715" s="11"/>
      <c r="AI715" s="11"/>
      <c r="AJ715" s="11"/>
      <c r="AK715" s="11"/>
      <c r="AL715" s="11"/>
      <c r="AM715" s="11"/>
      <c r="AN715" s="11"/>
      <c r="AO715" s="11"/>
      <c r="AP715" s="11"/>
      <c r="AQ715" s="11"/>
      <c r="AR715" s="11"/>
      <c r="AS715" s="11"/>
      <c r="AT715" s="11"/>
      <c r="AU715" s="11"/>
      <c r="AV715" s="11"/>
      <c r="AW715" s="11"/>
      <c r="AX715" s="11"/>
      <c r="AY715" s="11"/>
      <c r="AZ715" s="11"/>
      <c r="BA715" s="11"/>
      <c r="BB715" s="11"/>
      <c r="BC715" s="11"/>
    </row>
    <row r="716" spans="1:55" s="8" customFormat="1" ht="12.75">
      <c r="A716" s="9"/>
      <c r="B716" s="11"/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  <c r="AA716" s="11"/>
      <c r="AB716" s="11"/>
      <c r="AC716" s="11"/>
      <c r="AD716" s="11"/>
      <c r="AE716" s="11"/>
      <c r="AF716" s="11"/>
      <c r="AG716" s="11"/>
      <c r="AH716" s="11"/>
      <c r="AI716" s="11"/>
      <c r="AJ716" s="11"/>
      <c r="AK716" s="11"/>
      <c r="AL716" s="11"/>
      <c r="AM716" s="11"/>
      <c r="AN716" s="11"/>
      <c r="AO716" s="11"/>
      <c r="AP716" s="11"/>
      <c r="AQ716" s="11"/>
      <c r="AR716" s="11"/>
      <c r="AS716" s="11"/>
      <c r="AT716" s="11"/>
      <c r="AU716" s="11"/>
      <c r="AV716" s="11"/>
      <c r="AW716" s="11"/>
      <c r="AX716" s="11"/>
      <c r="AY716" s="11"/>
      <c r="AZ716" s="11"/>
      <c r="BA716" s="11"/>
      <c r="BB716" s="11"/>
      <c r="BC716" s="11"/>
    </row>
    <row r="717" spans="1:55" s="8" customFormat="1" ht="12.75">
      <c r="A717" s="9"/>
      <c r="B717" s="11"/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  <c r="AA717" s="11"/>
      <c r="AB717" s="11"/>
      <c r="AC717" s="11"/>
      <c r="AD717" s="11"/>
      <c r="AE717" s="11"/>
      <c r="AF717" s="11"/>
      <c r="AG717" s="11"/>
      <c r="AH717" s="11"/>
      <c r="AI717" s="11"/>
      <c r="AJ717" s="11"/>
      <c r="AK717" s="11"/>
      <c r="AL717" s="11"/>
      <c r="AM717" s="11"/>
      <c r="AN717" s="11"/>
      <c r="AO717" s="11"/>
      <c r="AP717" s="11"/>
      <c r="AQ717" s="11"/>
      <c r="AR717" s="11"/>
      <c r="AS717" s="11"/>
      <c r="AT717" s="11"/>
      <c r="AU717" s="11"/>
      <c r="AV717" s="11"/>
      <c r="AW717" s="11"/>
      <c r="AX717" s="11"/>
      <c r="AY717" s="11"/>
      <c r="AZ717" s="11"/>
      <c r="BA717" s="11"/>
      <c r="BB717" s="11"/>
      <c r="BC717" s="11"/>
    </row>
    <row r="718" spans="1:55" s="8" customFormat="1" ht="12.75">
      <c r="A718" s="9"/>
      <c r="B718" s="11"/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  <c r="AA718" s="11"/>
      <c r="AB718" s="11"/>
      <c r="AC718" s="11"/>
      <c r="AD718" s="11"/>
      <c r="AE718" s="11"/>
      <c r="AF718" s="11"/>
      <c r="AG718" s="11"/>
      <c r="AH718" s="11"/>
      <c r="AI718" s="11"/>
      <c r="AJ718" s="11"/>
      <c r="AK718" s="11"/>
      <c r="AL718" s="11"/>
      <c r="AM718" s="11"/>
      <c r="AN718" s="11"/>
      <c r="AO718" s="11"/>
      <c r="AP718" s="11"/>
      <c r="AQ718" s="11"/>
      <c r="AR718" s="11"/>
      <c r="AS718" s="11"/>
      <c r="AT718" s="11"/>
      <c r="AU718" s="11"/>
      <c r="AV718" s="11"/>
      <c r="AW718" s="11"/>
      <c r="AX718" s="11"/>
      <c r="AY718" s="11"/>
      <c r="AZ718" s="11"/>
      <c r="BA718" s="11"/>
      <c r="BB718" s="11"/>
      <c r="BC718" s="11"/>
    </row>
    <row r="719" spans="1:55" s="8" customFormat="1" ht="12.75">
      <c r="A719" s="9"/>
      <c r="B719" s="11"/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  <c r="AA719" s="11"/>
      <c r="AB719" s="11"/>
      <c r="AC719" s="11"/>
      <c r="AD719" s="11"/>
      <c r="AE719" s="11"/>
      <c r="AF719" s="11"/>
      <c r="AG719" s="11"/>
      <c r="AH719" s="11"/>
      <c r="AI719" s="11"/>
      <c r="AJ719" s="11"/>
      <c r="AK719" s="11"/>
      <c r="AL719" s="11"/>
      <c r="AM719" s="11"/>
      <c r="AN719" s="11"/>
      <c r="AO719" s="11"/>
      <c r="AP719" s="11"/>
      <c r="AQ719" s="11"/>
      <c r="AR719" s="11"/>
      <c r="AS719" s="11"/>
      <c r="AT719" s="11"/>
      <c r="AU719" s="11"/>
      <c r="AV719" s="11"/>
      <c r="AW719" s="11"/>
      <c r="AX719" s="11"/>
      <c r="AY719" s="11"/>
      <c r="AZ719" s="11"/>
      <c r="BA719" s="11"/>
      <c r="BB719" s="11"/>
      <c r="BC719" s="11"/>
    </row>
    <row r="720" spans="1:55" s="8" customFormat="1" ht="12.75">
      <c r="A720" s="9"/>
      <c r="B720" s="11"/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  <c r="AA720" s="11"/>
      <c r="AB720" s="11"/>
      <c r="AC720" s="11"/>
      <c r="AD720" s="11"/>
      <c r="AE720" s="11"/>
      <c r="AF720" s="11"/>
      <c r="AG720" s="11"/>
      <c r="AH720" s="11"/>
      <c r="AI720" s="11"/>
      <c r="AJ720" s="11"/>
      <c r="AK720" s="11"/>
      <c r="AL720" s="11"/>
      <c r="AM720" s="11"/>
      <c r="AN720" s="11"/>
      <c r="AO720" s="11"/>
      <c r="AP720" s="11"/>
      <c r="AQ720" s="11"/>
      <c r="AR720" s="11"/>
      <c r="AS720" s="11"/>
      <c r="AT720" s="11"/>
      <c r="AU720" s="11"/>
      <c r="AV720" s="11"/>
      <c r="AW720" s="11"/>
      <c r="AX720" s="11"/>
      <c r="AY720" s="11"/>
      <c r="AZ720" s="11"/>
      <c r="BA720" s="11"/>
      <c r="BB720" s="11"/>
      <c r="BC720" s="11"/>
    </row>
    <row r="721" spans="1:55" s="8" customFormat="1" ht="12.75">
      <c r="A721" s="9"/>
      <c r="B721" s="11"/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  <c r="AA721" s="11"/>
      <c r="AB721" s="11"/>
      <c r="AC721" s="11"/>
      <c r="AD721" s="11"/>
      <c r="AE721" s="11"/>
      <c r="AF721" s="11"/>
      <c r="AG721" s="11"/>
      <c r="AH721" s="11"/>
      <c r="AI721" s="11"/>
      <c r="AJ721" s="11"/>
      <c r="AK721" s="11"/>
      <c r="AL721" s="11"/>
      <c r="AM721" s="11"/>
      <c r="AN721" s="11"/>
      <c r="AO721" s="11"/>
      <c r="AP721" s="11"/>
      <c r="AQ721" s="11"/>
      <c r="AR721" s="11"/>
      <c r="AS721" s="11"/>
      <c r="AT721" s="11"/>
      <c r="AU721" s="11"/>
      <c r="AV721" s="11"/>
      <c r="AW721" s="11"/>
      <c r="AX721" s="11"/>
      <c r="AY721" s="11"/>
      <c r="AZ721" s="11"/>
      <c r="BA721" s="11"/>
      <c r="BB721" s="11"/>
      <c r="BC721" s="11"/>
    </row>
    <row r="722" spans="1:55" s="8" customFormat="1" ht="12.75">
      <c r="A722" s="9"/>
      <c r="B722" s="11"/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  <c r="AA722" s="11"/>
      <c r="AB722" s="11"/>
      <c r="AC722" s="11"/>
      <c r="AD722" s="11"/>
      <c r="AE722" s="11"/>
      <c r="AF722" s="11"/>
      <c r="AG722" s="11"/>
      <c r="AH722" s="11"/>
      <c r="AI722" s="11"/>
      <c r="AJ722" s="11"/>
      <c r="AK722" s="11"/>
      <c r="AL722" s="11"/>
      <c r="AM722" s="11"/>
      <c r="AN722" s="11"/>
      <c r="AO722" s="11"/>
      <c r="AP722" s="11"/>
      <c r="AQ722" s="11"/>
      <c r="AR722" s="11"/>
      <c r="AS722" s="11"/>
      <c r="AT722" s="11"/>
      <c r="AU722" s="11"/>
      <c r="AV722" s="11"/>
      <c r="AW722" s="11"/>
      <c r="AX722" s="11"/>
      <c r="AY722" s="11"/>
      <c r="AZ722" s="11"/>
      <c r="BA722" s="11"/>
      <c r="BB722" s="11"/>
      <c r="BC722" s="11"/>
    </row>
    <row r="723" spans="1:55" s="8" customFormat="1" ht="12.75">
      <c r="A723" s="9"/>
      <c r="B723" s="11"/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  <c r="AA723" s="11"/>
      <c r="AB723" s="11"/>
      <c r="AC723" s="11"/>
      <c r="AD723" s="11"/>
      <c r="AE723" s="11"/>
      <c r="AF723" s="11"/>
      <c r="AG723" s="11"/>
      <c r="AH723" s="11"/>
      <c r="AI723" s="11"/>
      <c r="AJ723" s="11"/>
      <c r="AK723" s="11"/>
      <c r="AL723" s="11"/>
      <c r="AM723" s="11"/>
      <c r="AN723" s="11"/>
      <c r="AO723" s="11"/>
      <c r="AP723" s="11"/>
      <c r="AQ723" s="11"/>
      <c r="AR723" s="11"/>
      <c r="AS723" s="11"/>
      <c r="AT723" s="11"/>
      <c r="AU723" s="11"/>
      <c r="AV723" s="11"/>
      <c r="AW723" s="11"/>
      <c r="AX723" s="11"/>
      <c r="AY723" s="11"/>
      <c r="AZ723" s="11"/>
      <c r="BA723" s="11"/>
      <c r="BB723" s="11"/>
      <c r="BC723" s="11"/>
    </row>
    <row r="724" spans="1:55" s="8" customFormat="1" ht="12.75">
      <c r="A724" s="9"/>
      <c r="B724" s="11"/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  <c r="AA724" s="11"/>
      <c r="AB724" s="11"/>
      <c r="AC724" s="11"/>
      <c r="AD724" s="11"/>
      <c r="AE724" s="11"/>
      <c r="AF724" s="11"/>
      <c r="AG724" s="11"/>
      <c r="AH724" s="11"/>
      <c r="AI724" s="11"/>
      <c r="AJ724" s="11"/>
      <c r="AK724" s="11"/>
      <c r="AL724" s="11"/>
      <c r="AM724" s="11"/>
      <c r="AN724" s="11"/>
      <c r="AO724" s="11"/>
      <c r="AP724" s="11"/>
      <c r="AQ724" s="11"/>
      <c r="AR724" s="11"/>
      <c r="AS724" s="11"/>
      <c r="AT724" s="11"/>
      <c r="AU724" s="11"/>
      <c r="AV724" s="11"/>
      <c r="AW724" s="11"/>
      <c r="AX724" s="11"/>
      <c r="AY724" s="11"/>
      <c r="AZ724" s="11"/>
      <c r="BA724" s="11"/>
      <c r="BB724" s="11"/>
      <c r="BC724" s="11"/>
    </row>
    <row r="725" spans="1:55" s="8" customFormat="1" ht="12.75">
      <c r="A725" s="9"/>
      <c r="B725" s="11"/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  <c r="AA725" s="11"/>
      <c r="AB725" s="11"/>
      <c r="AC725" s="11"/>
      <c r="AD725" s="11"/>
      <c r="AE725" s="11"/>
      <c r="AF725" s="11"/>
      <c r="AG725" s="11"/>
      <c r="AH725" s="11"/>
      <c r="AI725" s="11"/>
      <c r="AJ725" s="11"/>
      <c r="AK725" s="11"/>
      <c r="AL725" s="11"/>
      <c r="AM725" s="11"/>
      <c r="AN725" s="11"/>
      <c r="AO725" s="11"/>
      <c r="AP725" s="11"/>
      <c r="AQ725" s="11"/>
      <c r="AR725" s="11"/>
      <c r="AS725" s="11"/>
      <c r="AT725" s="11"/>
      <c r="AU725" s="11"/>
      <c r="AV725" s="11"/>
      <c r="AW725" s="11"/>
      <c r="AX725" s="11"/>
      <c r="AY725" s="11"/>
      <c r="AZ725" s="11"/>
      <c r="BA725" s="11"/>
      <c r="BB725" s="11"/>
      <c r="BC725" s="11"/>
    </row>
    <row r="726" spans="1:55" s="8" customFormat="1" ht="12.75">
      <c r="A726" s="9"/>
      <c r="B726" s="11"/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  <c r="AA726" s="11"/>
      <c r="AB726" s="11"/>
      <c r="AC726" s="11"/>
      <c r="AD726" s="11"/>
      <c r="AE726" s="11"/>
      <c r="AF726" s="11"/>
      <c r="AG726" s="11"/>
      <c r="AH726" s="11"/>
      <c r="AI726" s="11"/>
      <c r="AJ726" s="11"/>
      <c r="AK726" s="11"/>
      <c r="AL726" s="11"/>
      <c r="AM726" s="11"/>
      <c r="AN726" s="11"/>
      <c r="AO726" s="11"/>
      <c r="AP726" s="11"/>
      <c r="AQ726" s="11"/>
      <c r="AR726" s="11"/>
      <c r="AS726" s="11"/>
      <c r="AT726" s="11"/>
      <c r="AU726" s="11"/>
      <c r="AV726" s="11"/>
      <c r="AW726" s="11"/>
      <c r="AX726" s="11"/>
      <c r="AY726" s="11"/>
      <c r="AZ726" s="11"/>
      <c r="BA726" s="11"/>
      <c r="BB726" s="11"/>
      <c r="BC726" s="11"/>
    </row>
    <row r="727" spans="1:55" s="8" customFormat="1" ht="12.75">
      <c r="A727" s="9"/>
      <c r="B727" s="11"/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  <c r="AA727" s="11"/>
      <c r="AB727" s="11"/>
      <c r="AC727" s="11"/>
      <c r="AD727" s="11"/>
      <c r="AE727" s="11"/>
      <c r="AF727" s="11"/>
      <c r="AG727" s="11"/>
      <c r="AH727" s="11"/>
      <c r="AI727" s="11"/>
      <c r="AJ727" s="11"/>
      <c r="AK727" s="11"/>
      <c r="AL727" s="11"/>
      <c r="AM727" s="11"/>
      <c r="AN727" s="11"/>
      <c r="AO727" s="11"/>
      <c r="AP727" s="11"/>
      <c r="AQ727" s="11"/>
      <c r="AR727" s="11"/>
      <c r="AS727" s="11"/>
      <c r="AT727" s="11"/>
      <c r="AU727" s="11"/>
      <c r="AV727" s="11"/>
      <c r="AW727" s="11"/>
      <c r="AX727" s="11"/>
      <c r="AY727" s="11"/>
      <c r="AZ727" s="11"/>
      <c r="BA727" s="11"/>
      <c r="BB727" s="11"/>
      <c r="BC727" s="11"/>
    </row>
    <row r="728" spans="1:55" s="8" customFormat="1" ht="12.75">
      <c r="A728" s="9"/>
      <c r="B728" s="11"/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  <c r="AA728" s="11"/>
      <c r="AB728" s="11"/>
      <c r="AC728" s="11"/>
      <c r="AD728" s="11"/>
      <c r="AE728" s="11"/>
      <c r="AF728" s="11"/>
      <c r="AG728" s="11"/>
      <c r="AH728" s="11"/>
      <c r="AI728" s="11"/>
      <c r="AJ728" s="11"/>
      <c r="AK728" s="11"/>
      <c r="AL728" s="11"/>
      <c r="AM728" s="11"/>
      <c r="AN728" s="11"/>
      <c r="AO728" s="11"/>
      <c r="AP728" s="11"/>
      <c r="AQ728" s="11"/>
      <c r="AR728" s="11"/>
      <c r="AS728" s="11"/>
      <c r="AT728" s="11"/>
      <c r="AU728" s="11"/>
      <c r="AV728" s="11"/>
      <c r="AW728" s="11"/>
      <c r="AX728" s="11"/>
      <c r="AY728" s="11"/>
      <c r="AZ728" s="11"/>
      <c r="BA728" s="11"/>
      <c r="BB728" s="11"/>
      <c r="BC728" s="11"/>
    </row>
    <row r="729" spans="1:55" s="8" customFormat="1" ht="12.75">
      <c r="A729" s="9"/>
      <c r="B729" s="11"/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  <c r="AA729" s="11"/>
      <c r="AB729" s="11"/>
      <c r="AC729" s="11"/>
      <c r="AD729" s="11"/>
      <c r="AE729" s="11"/>
      <c r="AF729" s="11"/>
      <c r="AG729" s="11"/>
      <c r="AH729" s="11"/>
      <c r="AI729" s="11"/>
      <c r="AJ729" s="11"/>
      <c r="AK729" s="11"/>
      <c r="AL729" s="11"/>
      <c r="AM729" s="11"/>
      <c r="AN729" s="11"/>
      <c r="AO729" s="11"/>
      <c r="AP729" s="11"/>
      <c r="AQ729" s="11"/>
      <c r="AR729" s="11"/>
      <c r="AS729" s="11"/>
      <c r="AT729" s="11"/>
      <c r="AU729" s="11"/>
      <c r="AV729" s="11"/>
      <c r="AW729" s="11"/>
      <c r="AX729" s="11"/>
      <c r="AY729" s="11"/>
      <c r="AZ729" s="11"/>
      <c r="BA729" s="11"/>
      <c r="BB729" s="11"/>
      <c r="BC729" s="11"/>
    </row>
    <row r="730" spans="1:55" s="8" customFormat="1" ht="12.75">
      <c r="A730" s="9"/>
      <c r="B730" s="11"/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  <c r="AA730" s="11"/>
      <c r="AB730" s="11"/>
      <c r="AC730" s="11"/>
      <c r="AD730" s="11"/>
      <c r="AE730" s="11"/>
      <c r="AF730" s="11"/>
      <c r="AG730" s="11"/>
      <c r="AH730" s="11"/>
      <c r="AI730" s="11"/>
      <c r="AJ730" s="11"/>
      <c r="AK730" s="11"/>
      <c r="AL730" s="11"/>
      <c r="AM730" s="11"/>
      <c r="AN730" s="11"/>
      <c r="AO730" s="11"/>
      <c r="AP730" s="11"/>
      <c r="AQ730" s="11"/>
      <c r="AR730" s="11"/>
      <c r="AS730" s="11"/>
      <c r="AT730" s="11"/>
      <c r="AU730" s="11"/>
      <c r="AV730" s="11"/>
      <c r="AW730" s="11"/>
      <c r="AX730" s="11"/>
      <c r="AY730" s="11"/>
      <c r="AZ730" s="11"/>
      <c r="BA730" s="11"/>
      <c r="BB730" s="11"/>
      <c r="BC730" s="11"/>
    </row>
    <row r="731" spans="1:55" s="8" customFormat="1" ht="12.75">
      <c r="A731" s="9"/>
      <c r="B731" s="11"/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  <c r="AA731" s="11"/>
      <c r="AB731" s="11"/>
      <c r="AC731" s="11"/>
      <c r="AD731" s="11"/>
      <c r="AE731" s="11"/>
      <c r="AF731" s="11"/>
      <c r="AG731" s="11"/>
      <c r="AH731" s="11"/>
      <c r="AI731" s="11"/>
      <c r="AJ731" s="11"/>
      <c r="AK731" s="11"/>
      <c r="AL731" s="11"/>
      <c r="AM731" s="11"/>
      <c r="AN731" s="11"/>
      <c r="AO731" s="11"/>
      <c r="AP731" s="11"/>
      <c r="AQ731" s="11"/>
      <c r="AR731" s="11"/>
      <c r="AS731" s="11"/>
      <c r="AT731" s="11"/>
      <c r="AU731" s="11"/>
      <c r="AV731" s="11"/>
      <c r="AW731" s="11"/>
      <c r="AX731" s="11"/>
      <c r="AY731" s="11"/>
      <c r="AZ731" s="11"/>
      <c r="BA731" s="11"/>
      <c r="BB731" s="11"/>
      <c r="BC731" s="11"/>
    </row>
    <row r="732" spans="1:55" s="8" customFormat="1" ht="12.75">
      <c r="A732" s="9"/>
      <c r="B732" s="11"/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  <c r="AA732" s="11"/>
      <c r="AB732" s="11"/>
      <c r="AC732" s="11"/>
      <c r="AD732" s="11"/>
      <c r="AE732" s="11"/>
      <c r="AF732" s="11"/>
      <c r="AG732" s="11"/>
      <c r="AH732" s="11"/>
      <c r="AI732" s="11"/>
      <c r="AJ732" s="11"/>
      <c r="AK732" s="11"/>
      <c r="AL732" s="11"/>
      <c r="AM732" s="11"/>
      <c r="AN732" s="11"/>
      <c r="AO732" s="11"/>
      <c r="AP732" s="11"/>
      <c r="AQ732" s="11"/>
      <c r="AR732" s="11"/>
      <c r="AS732" s="11"/>
      <c r="AT732" s="11"/>
      <c r="AU732" s="11"/>
      <c r="AV732" s="11"/>
      <c r="AW732" s="11"/>
      <c r="AX732" s="11"/>
      <c r="AY732" s="11"/>
      <c r="AZ732" s="11"/>
      <c r="BA732" s="11"/>
      <c r="BB732" s="11"/>
      <c r="BC732" s="11"/>
    </row>
    <row r="733" spans="1:55" s="8" customFormat="1" ht="12.75">
      <c r="A733" s="9"/>
      <c r="B733" s="11"/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  <c r="AA733" s="11"/>
      <c r="AB733" s="11"/>
      <c r="AC733" s="11"/>
      <c r="AD733" s="11"/>
      <c r="AE733" s="11"/>
      <c r="AF733" s="11"/>
      <c r="AG733" s="11"/>
      <c r="AH733" s="11"/>
      <c r="AI733" s="11"/>
      <c r="AJ733" s="11"/>
      <c r="AK733" s="11"/>
      <c r="AL733" s="11"/>
      <c r="AM733" s="11"/>
      <c r="AN733" s="11"/>
      <c r="AO733" s="11"/>
      <c r="AP733" s="11"/>
      <c r="AQ733" s="11"/>
      <c r="AR733" s="11"/>
      <c r="AS733" s="11"/>
      <c r="AT733" s="11"/>
      <c r="AU733" s="11"/>
      <c r="AV733" s="11"/>
      <c r="AW733" s="11"/>
      <c r="AX733" s="11"/>
      <c r="AY733" s="11"/>
      <c r="AZ733" s="11"/>
      <c r="BA733" s="11"/>
      <c r="BB733" s="11"/>
      <c r="BC733" s="11"/>
    </row>
    <row r="734" spans="1:55" s="8" customFormat="1" ht="12.75">
      <c r="A734" s="9"/>
      <c r="B734" s="11"/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  <c r="AA734" s="11"/>
      <c r="AB734" s="11"/>
      <c r="AC734" s="11"/>
      <c r="AD734" s="11"/>
      <c r="AE734" s="11"/>
      <c r="AF734" s="11"/>
      <c r="AG734" s="11"/>
      <c r="AH734" s="11"/>
      <c r="AI734" s="11"/>
      <c r="AJ734" s="11"/>
      <c r="AK734" s="11"/>
      <c r="AL734" s="11"/>
      <c r="AM734" s="11"/>
      <c r="AN734" s="11"/>
      <c r="AO734" s="11"/>
      <c r="AP734" s="11"/>
      <c r="AQ734" s="11"/>
      <c r="AR734" s="11"/>
      <c r="AS734" s="11"/>
      <c r="AT734" s="11"/>
      <c r="AU734" s="11"/>
      <c r="AV734" s="11"/>
      <c r="AW734" s="11"/>
      <c r="AX734" s="11"/>
      <c r="AY734" s="11"/>
      <c r="AZ734" s="11"/>
      <c r="BA734" s="11"/>
      <c r="BB734" s="11"/>
      <c r="BC734" s="11"/>
    </row>
    <row r="735" spans="1:55" s="8" customFormat="1" ht="12.75">
      <c r="A735" s="9"/>
      <c r="B735" s="11"/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  <c r="AA735" s="11"/>
      <c r="AB735" s="11"/>
      <c r="AC735" s="11"/>
      <c r="AD735" s="11"/>
      <c r="AE735" s="11"/>
      <c r="AF735" s="11"/>
      <c r="AG735" s="11"/>
      <c r="AH735" s="11"/>
      <c r="AI735" s="11"/>
      <c r="AJ735" s="11"/>
      <c r="AK735" s="11"/>
      <c r="AL735" s="11"/>
      <c r="AM735" s="11"/>
      <c r="AN735" s="11"/>
      <c r="AO735" s="11"/>
      <c r="AP735" s="11"/>
      <c r="AQ735" s="11"/>
      <c r="AR735" s="11"/>
      <c r="AS735" s="11"/>
      <c r="AT735" s="11"/>
      <c r="AU735" s="11"/>
      <c r="AV735" s="11"/>
      <c r="AW735" s="11"/>
      <c r="AX735" s="11"/>
      <c r="AY735" s="11"/>
      <c r="AZ735" s="11"/>
      <c r="BA735" s="11"/>
      <c r="BB735" s="11"/>
      <c r="BC735" s="11"/>
    </row>
    <row r="736" spans="1:55" s="8" customFormat="1" ht="12.75">
      <c r="A736" s="9"/>
      <c r="B736" s="11"/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  <c r="AA736" s="11"/>
      <c r="AB736" s="11"/>
      <c r="AC736" s="11"/>
      <c r="AD736" s="11"/>
      <c r="AE736" s="11"/>
      <c r="AF736" s="11"/>
      <c r="AG736" s="11"/>
      <c r="AH736" s="11"/>
      <c r="AI736" s="11"/>
      <c r="AJ736" s="11"/>
      <c r="AK736" s="11"/>
      <c r="AL736" s="11"/>
      <c r="AM736" s="11"/>
      <c r="AN736" s="11"/>
      <c r="AO736" s="11"/>
      <c r="AP736" s="11"/>
      <c r="AQ736" s="11"/>
      <c r="AR736" s="11"/>
      <c r="AS736" s="11"/>
      <c r="AT736" s="11"/>
      <c r="AU736" s="11"/>
      <c r="AV736" s="11"/>
      <c r="AW736" s="11"/>
      <c r="AX736" s="11"/>
      <c r="AY736" s="11"/>
      <c r="AZ736" s="11"/>
      <c r="BA736" s="11"/>
      <c r="BB736" s="11"/>
      <c r="BC736" s="11"/>
    </row>
    <row r="737" spans="1:55" s="8" customFormat="1" ht="12.75">
      <c r="A737" s="9"/>
      <c r="B737" s="11"/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  <c r="AA737" s="11"/>
      <c r="AB737" s="11"/>
      <c r="AC737" s="11"/>
      <c r="AD737" s="11"/>
      <c r="AE737" s="11"/>
      <c r="AF737" s="11"/>
      <c r="AG737" s="11"/>
      <c r="AH737" s="11"/>
      <c r="AI737" s="11"/>
      <c r="AJ737" s="11"/>
      <c r="AK737" s="11"/>
      <c r="AL737" s="11"/>
      <c r="AM737" s="11"/>
      <c r="AN737" s="11"/>
      <c r="AO737" s="11"/>
      <c r="AP737" s="11"/>
      <c r="AQ737" s="11"/>
      <c r="AR737" s="11"/>
      <c r="AS737" s="11"/>
      <c r="AT737" s="11"/>
      <c r="AU737" s="11"/>
      <c r="AV737" s="11"/>
      <c r="AW737" s="11"/>
      <c r="AX737" s="11"/>
      <c r="AY737" s="11"/>
      <c r="AZ737" s="11"/>
      <c r="BA737" s="11"/>
      <c r="BB737" s="11"/>
      <c r="BC737" s="11"/>
    </row>
    <row r="738" spans="1:55" s="8" customFormat="1" ht="12.75">
      <c r="A738" s="9"/>
      <c r="B738" s="11"/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  <c r="AA738" s="11"/>
      <c r="AB738" s="11"/>
      <c r="AC738" s="11"/>
      <c r="AD738" s="11"/>
      <c r="AE738" s="11"/>
      <c r="AF738" s="11"/>
      <c r="AG738" s="11"/>
      <c r="AH738" s="11"/>
      <c r="AI738" s="11"/>
      <c r="AJ738" s="11"/>
      <c r="AK738" s="11"/>
      <c r="AL738" s="11"/>
      <c r="AM738" s="11"/>
      <c r="AN738" s="11"/>
      <c r="AO738" s="11"/>
      <c r="AP738" s="11"/>
      <c r="AQ738" s="11"/>
      <c r="AR738" s="11"/>
      <c r="AS738" s="11"/>
      <c r="AT738" s="11"/>
      <c r="AU738" s="11"/>
      <c r="AV738" s="11"/>
      <c r="AW738" s="11"/>
      <c r="AX738" s="11"/>
      <c r="AY738" s="11"/>
      <c r="AZ738" s="11"/>
      <c r="BA738" s="11"/>
      <c r="BB738" s="11"/>
      <c r="BC738" s="11"/>
    </row>
    <row r="739" spans="1:55" s="8" customFormat="1" ht="12.75">
      <c r="A739" s="9"/>
      <c r="B739" s="11"/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  <c r="AA739" s="11"/>
      <c r="AB739" s="11"/>
      <c r="AC739" s="11"/>
      <c r="AD739" s="11"/>
      <c r="AE739" s="11"/>
      <c r="AF739" s="11"/>
      <c r="AG739" s="11"/>
      <c r="AH739" s="11"/>
      <c r="AI739" s="11"/>
      <c r="AJ739" s="11"/>
      <c r="AK739" s="11"/>
      <c r="AL739" s="11"/>
      <c r="AM739" s="11"/>
      <c r="AN739" s="11"/>
      <c r="AO739" s="11"/>
      <c r="AP739" s="11"/>
      <c r="AQ739" s="11"/>
      <c r="AR739" s="11"/>
      <c r="AS739" s="11"/>
      <c r="AT739" s="11"/>
      <c r="AU739" s="11"/>
      <c r="AV739" s="11"/>
      <c r="AW739" s="11"/>
      <c r="AX739" s="11"/>
      <c r="AY739" s="11"/>
      <c r="AZ739" s="11"/>
      <c r="BA739" s="11"/>
      <c r="BB739" s="11"/>
      <c r="BC739" s="11"/>
    </row>
    <row r="740" spans="1:55" s="8" customFormat="1" ht="12.75">
      <c r="A740" s="9"/>
      <c r="B740" s="11"/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  <c r="AA740" s="11"/>
      <c r="AB740" s="11"/>
      <c r="AC740" s="11"/>
      <c r="AD740" s="11"/>
      <c r="AE740" s="11"/>
      <c r="AF740" s="11"/>
      <c r="AG740" s="11"/>
      <c r="AH740" s="11"/>
      <c r="AI740" s="11"/>
      <c r="AJ740" s="11"/>
      <c r="AK740" s="11"/>
      <c r="AL740" s="11"/>
      <c r="AM740" s="11"/>
      <c r="AN740" s="11"/>
      <c r="AO740" s="11"/>
      <c r="AP740" s="11"/>
      <c r="AQ740" s="11"/>
      <c r="AR740" s="11"/>
      <c r="AS740" s="11"/>
      <c r="AT740" s="11"/>
      <c r="AU740" s="11"/>
      <c r="AV740" s="11"/>
      <c r="AW740" s="11"/>
      <c r="AX740" s="11"/>
      <c r="AY740" s="11"/>
      <c r="AZ740" s="11"/>
      <c r="BA740" s="11"/>
      <c r="BB740" s="11"/>
      <c r="BC740" s="11"/>
    </row>
    <row r="741" spans="1:55" s="8" customFormat="1" ht="12.75">
      <c r="A741" s="9"/>
      <c r="B741" s="11"/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  <c r="AA741" s="11"/>
      <c r="AB741" s="11"/>
      <c r="AC741" s="11"/>
      <c r="AD741" s="11"/>
      <c r="AE741" s="11"/>
      <c r="AF741" s="11"/>
      <c r="AG741" s="11"/>
      <c r="AH741" s="11"/>
      <c r="AI741" s="11"/>
      <c r="AJ741" s="11"/>
      <c r="AK741" s="11"/>
      <c r="AL741" s="11"/>
      <c r="AM741" s="11"/>
      <c r="AN741" s="11"/>
      <c r="AO741" s="11"/>
      <c r="AP741" s="11"/>
      <c r="AQ741" s="11"/>
      <c r="AR741" s="11"/>
      <c r="AS741" s="11"/>
      <c r="AT741" s="11"/>
      <c r="AU741" s="11"/>
      <c r="AV741" s="11"/>
      <c r="AW741" s="11"/>
      <c r="AX741" s="11"/>
      <c r="AY741" s="11"/>
      <c r="AZ741" s="11"/>
      <c r="BA741" s="11"/>
      <c r="BB741" s="11"/>
      <c r="BC741" s="11"/>
    </row>
    <row r="742" spans="1:55" s="8" customFormat="1" ht="12.75">
      <c r="A742" s="9"/>
      <c r="B742" s="11"/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  <c r="AA742" s="11"/>
      <c r="AB742" s="11"/>
      <c r="AC742" s="11"/>
      <c r="AD742" s="11"/>
      <c r="AE742" s="11"/>
      <c r="AF742" s="11"/>
      <c r="AG742" s="11"/>
      <c r="AH742" s="11"/>
      <c r="AI742" s="11"/>
      <c r="AJ742" s="11"/>
      <c r="AK742" s="11"/>
      <c r="AL742" s="11"/>
      <c r="AM742" s="11"/>
      <c r="AN742" s="11"/>
      <c r="AO742" s="11"/>
      <c r="AP742" s="11"/>
      <c r="AQ742" s="11"/>
      <c r="AR742" s="11"/>
      <c r="AS742" s="11"/>
      <c r="AT742" s="11"/>
      <c r="AU742" s="11"/>
      <c r="AV742" s="11"/>
      <c r="AW742" s="11"/>
      <c r="AX742" s="11"/>
      <c r="AY742" s="11"/>
      <c r="AZ742" s="11"/>
      <c r="BA742" s="11"/>
      <c r="BB742" s="11"/>
      <c r="BC742" s="11"/>
    </row>
    <row r="743" spans="1:55" s="8" customFormat="1" ht="12.75">
      <c r="A743" s="9"/>
      <c r="B743" s="11"/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  <c r="AA743" s="11"/>
      <c r="AB743" s="11"/>
      <c r="AC743" s="11"/>
      <c r="AD743" s="11"/>
      <c r="AE743" s="11"/>
      <c r="AF743" s="11"/>
      <c r="AG743" s="11"/>
      <c r="AH743" s="11"/>
      <c r="AI743" s="11"/>
      <c r="AJ743" s="11"/>
      <c r="AK743" s="11"/>
      <c r="AL743" s="11"/>
      <c r="AM743" s="11"/>
      <c r="AN743" s="11"/>
      <c r="AO743" s="11"/>
      <c r="AP743" s="11"/>
      <c r="AQ743" s="11"/>
      <c r="AR743" s="11"/>
      <c r="AS743" s="11"/>
      <c r="AT743" s="11"/>
      <c r="AU743" s="11"/>
      <c r="AV743" s="11"/>
      <c r="AW743" s="11"/>
      <c r="AX743" s="11"/>
      <c r="AY743" s="11"/>
      <c r="AZ743" s="11"/>
      <c r="BA743" s="11"/>
      <c r="BB743" s="11"/>
      <c r="BC743" s="11"/>
    </row>
    <row r="744" spans="1:55" s="8" customFormat="1" ht="12.75">
      <c r="A744" s="9"/>
      <c r="B744" s="11"/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  <c r="AA744" s="11"/>
      <c r="AB744" s="11"/>
      <c r="AC744" s="11"/>
      <c r="AD744" s="11"/>
      <c r="AE744" s="11"/>
      <c r="AF744" s="11"/>
      <c r="AG744" s="11"/>
      <c r="AH744" s="11"/>
      <c r="AI744" s="11"/>
      <c r="AJ744" s="11"/>
      <c r="AK744" s="11"/>
      <c r="AL744" s="11"/>
      <c r="AM744" s="11"/>
      <c r="AN744" s="11"/>
      <c r="AO744" s="11"/>
      <c r="AP744" s="11"/>
      <c r="AQ744" s="11"/>
      <c r="AR744" s="11"/>
      <c r="AS744" s="11"/>
      <c r="AT744" s="11"/>
      <c r="AU744" s="11"/>
      <c r="AV744" s="11"/>
      <c r="AW744" s="11"/>
      <c r="AX744" s="11"/>
      <c r="AY744" s="11"/>
      <c r="AZ744" s="11"/>
      <c r="BA744" s="11"/>
      <c r="BB744" s="11"/>
      <c r="BC744" s="11"/>
    </row>
    <row r="745" spans="1:55" s="8" customFormat="1" ht="12.75">
      <c r="A745" s="9"/>
      <c r="B745" s="11"/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  <c r="AA745" s="11"/>
      <c r="AB745" s="11"/>
      <c r="AC745" s="11"/>
      <c r="AD745" s="11"/>
      <c r="AE745" s="11"/>
      <c r="AF745" s="11"/>
      <c r="AG745" s="11"/>
      <c r="AH745" s="11"/>
      <c r="AI745" s="11"/>
      <c r="AJ745" s="11"/>
      <c r="AK745" s="11"/>
      <c r="AL745" s="11"/>
      <c r="AM745" s="11"/>
      <c r="AN745" s="11"/>
      <c r="AO745" s="11"/>
      <c r="AP745" s="11"/>
      <c r="AQ745" s="11"/>
      <c r="AR745" s="11"/>
      <c r="AS745" s="11"/>
      <c r="AT745" s="11"/>
      <c r="AU745" s="11"/>
      <c r="AV745" s="11"/>
      <c r="AW745" s="11"/>
      <c r="AX745" s="11"/>
      <c r="AY745" s="11"/>
      <c r="AZ745" s="11"/>
      <c r="BA745" s="11"/>
      <c r="BB745" s="11"/>
      <c r="BC745" s="11"/>
    </row>
    <row r="746" spans="1:55" s="8" customFormat="1" ht="12.75">
      <c r="A746" s="9"/>
      <c r="B746" s="11"/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  <c r="AA746" s="11"/>
      <c r="AB746" s="11"/>
      <c r="AC746" s="11"/>
      <c r="AD746" s="11"/>
      <c r="AE746" s="11"/>
      <c r="AF746" s="11"/>
      <c r="AG746" s="11"/>
      <c r="AH746" s="11"/>
      <c r="AI746" s="11"/>
      <c r="AJ746" s="11"/>
      <c r="AK746" s="11"/>
      <c r="AL746" s="11"/>
      <c r="AM746" s="11"/>
      <c r="AN746" s="11"/>
      <c r="AO746" s="11"/>
      <c r="AP746" s="11"/>
      <c r="AQ746" s="11"/>
      <c r="AR746" s="11"/>
      <c r="AS746" s="11"/>
      <c r="AT746" s="11"/>
      <c r="AU746" s="11"/>
      <c r="AV746" s="11"/>
      <c r="AW746" s="11"/>
      <c r="AX746" s="11"/>
      <c r="AY746" s="11"/>
      <c r="AZ746" s="11"/>
      <c r="BA746" s="11"/>
      <c r="BB746" s="11"/>
      <c r="BC746" s="11"/>
    </row>
    <row r="747" spans="1:55" s="8" customFormat="1" ht="12.75">
      <c r="A747" s="9"/>
      <c r="B747" s="11"/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  <c r="AA747" s="11"/>
      <c r="AB747" s="11"/>
      <c r="AC747" s="11"/>
      <c r="AD747" s="11"/>
      <c r="AE747" s="11"/>
      <c r="AF747" s="11"/>
      <c r="AG747" s="11"/>
      <c r="AH747" s="11"/>
      <c r="AI747" s="11"/>
      <c r="AJ747" s="11"/>
      <c r="AK747" s="11"/>
      <c r="AL747" s="11"/>
      <c r="AM747" s="11"/>
      <c r="AN747" s="11"/>
      <c r="AO747" s="11"/>
      <c r="AP747" s="11"/>
      <c r="AQ747" s="11"/>
      <c r="AR747" s="11"/>
      <c r="AS747" s="11"/>
      <c r="AT747" s="11"/>
      <c r="AU747" s="11"/>
      <c r="AV747" s="11"/>
      <c r="AW747" s="11"/>
      <c r="AX747" s="11"/>
      <c r="AY747" s="11"/>
      <c r="AZ747" s="11"/>
      <c r="BA747" s="11"/>
      <c r="BB747" s="11"/>
      <c r="BC747" s="11"/>
    </row>
    <row r="748" spans="1:55" s="8" customFormat="1" ht="12.75">
      <c r="A748" s="9"/>
      <c r="B748" s="11"/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  <c r="AA748" s="11"/>
      <c r="AB748" s="11"/>
      <c r="AC748" s="11"/>
      <c r="AD748" s="11"/>
      <c r="AE748" s="11"/>
      <c r="AF748" s="11"/>
      <c r="AG748" s="11"/>
      <c r="AH748" s="11"/>
      <c r="AI748" s="11"/>
      <c r="AJ748" s="11"/>
      <c r="AK748" s="11"/>
      <c r="AL748" s="11"/>
      <c r="AM748" s="11"/>
      <c r="AN748" s="11"/>
      <c r="AO748" s="11"/>
      <c r="AP748" s="11"/>
      <c r="AQ748" s="11"/>
      <c r="AR748" s="11"/>
      <c r="AS748" s="11"/>
      <c r="AT748" s="11"/>
      <c r="AU748" s="11"/>
      <c r="AV748" s="11"/>
      <c r="AW748" s="11"/>
      <c r="AX748" s="11"/>
      <c r="AY748" s="11"/>
      <c r="AZ748" s="11"/>
      <c r="BA748" s="11"/>
      <c r="BB748" s="11"/>
      <c r="BC748" s="11"/>
    </row>
    <row r="749" spans="1:55" s="8" customFormat="1" ht="12.75">
      <c r="A749" s="9"/>
      <c r="B749" s="11"/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  <c r="AA749" s="11"/>
      <c r="AB749" s="11"/>
      <c r="AC749" s="11"/>
      <c r="AD749" s="11"/>
      <c r="AE749" s="11"/>
      <c r="AF749" s="11"/>
      <c r="AG749" s="11"/>
      <c r="AH749" s="11"/>
      <c r="AI749" s="11"/>
      <c r="AJ749" s="11"/>
      <c r="AK749" s="11"/>
      <c r="AL749" s="11"/>
      <c r="AM749" s="11"/>
      <c r="AN749" s="11"/>
      <c r="AO749" s="11"/>
      <c r="AP749" s="11"/>
      <c r="AQ749" s="11"/>
      <c r="AR749" s="11"/>
      <c r="AS749" s="11"/>
      <c r="AT749" s="11"/>
      <c r="AU749" s="11"/>
      <c r="AV749" s="11"/>
      <c r="AW749" s="11"/>
      <c r="AX749" s="11"/>
      <c r="AY749" s="11"/>
      <c r="AZ749" s="11"/>
      <c r="BA749" s="11"/>
      <c r="BB749" s="11"/>
      <c r="BC749" s="11"/>
    </row>
    <row r="750" spans="1:55" s="8" customFormat="1" ht="12.75">
      <c r="A750" s="9"/>
      <c r="B750" s="11"/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  <c r="AA750" s="11"/>
      <c r="AB750" s="11"/>
      <c r="AC750" s="11"/>
      <c r="AD750" s="11"/>
      <c r="AE750" s="11"/>
      <c r="AF750" s="11"/>
      <c r="AG750" s="11"/>
      <c r="AH750" s="11"/>
      <c r="AI750" s="11"/>
      <c r="AJ750" s="11"/>
      <c r="AK750" s="11"/>
      <c r="AL750" s="11"/>
      <c r="AM750" s="11"/>
      <c r="AN750" s="11"/>
      <c r="AO750" s="11"/>
      <c r="AP750" s="11"/>
      <c r="AQ750" s="11"/>
      <c r="AR750" s="11"/>
      <c r="AS750" s="11"/>
      <c r="AT750" s="11"/>
      <c r="AU750" s="11"/>
      <c r="AV750" s="11"/>
      <c r="AW750" s="11"/>
      <c r="AX750" s="11"/>
      <c r="AY750" s="11"/>
      <c r="AZ750" s="11"/>
      <c r="BA750" s="11"/>
      <c r="BB750" s="11"/>
      <c r="BC750" s="11"/>
    </row>
    <row r="751" spans="1:55" s="8" customFormat="1" ht="12.75">
      <c r="A751" s="9"/>
      <c r="B751" s="11"/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  <c r="AA751" s="11"/>
      <c r="AB751" s="11"/>
      <c r="AC751" s="11"/>
      <c r="AD751" s="11"/>
      <c r="AE751" s="11"/>
      <c r="AF751" s="11"/>
      <c r="AG751" s="11"/>
      <c r="AH751" s="11"/>
      <c r="AI751" s="11"/>
      <c r="AJ751" s="11"/>
      <c r="AK751" s="11"/>
      <c r="AL751" s="11"/>
      <c r="AM751" s="11"/>
      <c r="AN751" s="11"/>
      <c r="AO751" s="11"/>
      <c r="AP751" s="11"/>
      <c r="AQ751" s="11"/>
      <c r="AR751" s="11"/>
      <c r="AS751" s="11"/>
      <c r="AT751" s="11"/>
      <c r="AU751" s="11"/>
      <c r="AV751" s="11"/>
      <c r="AW751" s="11"/>
      <c r="AX751" s="11"/>
      <c r="AY751" s="11"/>
      <c r="AZ751" s="11"/>
      <c r="BA751" s="11"/>
      <c r="BB751" s="11"/>
      <c r="BC751" s="11"/>
    </row>
    <row r="752" spans="1:55" s="8" customFormat="1" ht="12.75">
      <c r="A752" s="9"/>
      <c r="B752" s="11"/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  <c r="AA752" s="11"/>
      <c r="AB752" s="11"/>
      <c r="AC752" s="11"/>
      <c r="AD752" s="11"/>
      <c r="AE752" s="11"/>
      <c r="AF752" s="11"/>
      <c r="AG752" s="11"/>
      <c r="AH752" s="11"/>
      <c r="AI752" s="11"/>
      <c r="AJ752" s="11"/>
      <c r="AK752" s="11"/>
      <c r="AL752" s="11"/>
      <c r="AM752" s="11"/>
      <c r="AN752" s="11"/>
      <c r="AO752" s="11"/>
      <c r="AP752" s="11"/>
      <c r="AQ752" s="11"/>
      <c r="AR752" s="11"/>
      <c r="AS752" s="11"/>
      <c r="AT752" s="11"/>
      <c r="AU752" s="11"/>
      <c r="AV752" s="11"/>
      <c r="AW752" s="11"/>
      <c r="AX752" s="11"/>
      <c r="AY752" s="11"/>
      <c r="AZ752" s="11"/>
      <c r="BA752" s="11"/>
      <c r="BB752" s="11"/>
      <c r="BC752" s="11"/>
    </row>
    <row r="753" spans="1:55" s="8" customFormat="1" ht="12.75">
      <c r="A753" s="9"/>
      <c r="B753" s="11"/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  <c r="AA753" s="11"/>
      <c r="AB753" s="11"/>
      <c r="AC753" s="11"/>
      <c r="AD753" s="11"/>
      <c r="AE753" s="11"/>
      <c r="AF753" s="11"/>
      <c r="AG753" s="11"/>
      <c r="AH753" s="11"/>
      <c r="AI753" s="11"/>
      <c r="AJ753" s="11"/>
      <c r="AK753" s="11"/>
      <c r="AL753" s="11"/>
      <c r="AM753" s="11"/>
      <c r="AN753" s="11"/>
      <c r="AO753" s="11"/>
      <c r="AP753" s="11"/>
      <c r="AQ753" s="11"/>
      <c r="AR753" s="11"/>
      <c r="AS753" s="11"/>
      <c r="AT753" s="11"/>
      <c r="AU753" s="11"/>
      <c r="AV753" s="11"/>
      <c r="AW753" s="11"/>
      <c r="AX753" s="11"/>
      <c r="AY753" s="11"/>
      <c r="AZ753" s="11"/>
      <c r="BA753" s="11"/>
      <c r="BB753" s="11"/>
      <c r="BC753" s="11"/>
    </row>
    <row r="754" spans="1:55" s="8" customFormat="1" ht="12.75">
      <c r="A754" s="9"/>
      <c r="B754" s="1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  <c r="AA754" s="11"/>
      <c r="AB754" s="11"/>
      <c r="AC754" s="11"/>
      <c r="AD754" s="11"/>
      <c r="AE754" s="11"/>
      <c r="AF754" s="11"/>
      <c r="AG754" s="11"/>
      <c r="AH754" s="11"/>
      <c r="AI754" s="11"/>
      <c r="AJ754" s="11"/>
      <c r="AK754" s="11"/>
      <c r="AL754" s="11"/>
      <c r="AM754" s="11"/>
      <c r="AN754" s="11"/>
      <c r="AO754" s="11"/>
      <c r="AP754" s="11"/>
      <c r="AQ754" s="11"/>
      <c r="AR754" s="11"/>
      <c r="AS754" s="11"/>
      <c r="AT754" s="11"/>
      <c r="AU754" s="11"/>
      <c r="AV754" s="11"/>
      <c r="AW754" s="11"/>
      <c r="AX754" s="11"/>
      <c r="AY754" s="11"/>
      <c r="AZ754" s="11"/>
      <c r="BA754" s="11"/>
      <c r="BB754" s="11"/>
      <c r="BC754" s="11"/>
    </row>
    <row r="755" spans="1:55" s="8" customFormat="1" ht="12.75">
      <c r="A755" s="9"/>
      <c r="B755" s="11"/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  <c r="AA755" s="11"/>
      <c r="AB755" s="11"/>
      <c r="AC755" s="11"/>
      <c r="AD755" s="11"/>
      <c r="AE755" s="11"/>
      <c r="AF755" s="11"/>
      <c r="AG755" s="11"/>
      <c r="AH755" s="11"/>
      <c r="AI755" s="11"/>
      <c r="AJ755" s="11"/>
      <c r="AK755" s="11"/>
      <c r="AL755" s="11"/>
      <c r="AM755" s="11"/>
      <c r="AN755" s="11"/>
      <c r="AO755" s="11"/>
      <c r="AP755" s="11"/>
      <c r="AQ755" s="11"/>
      <c r="AR755" s="11"/>
      <c r="AS755" s="11"/>
      <c r="AT755" s="11"/>
      <c r="AU755" s="11"/>
      <c r="AV755" s="11"/>
      <c r="AW755" s="11"/>
      <c r="AX755" s="11"/>
      <c r="AY755" s="11"/>
      <c r="AZ755" s="11"/>
      <c r="BA755" s="11"/>
      <c r="BB755" s="11"/>
      <c r="BC755" s="11"/>
    </row>
    <row r="756" spans="1:55" s="8" customFormat="1" ht="12.75">
      <c r="A756" s="9"/>
      <c r="B756" s="11"/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  <c r="AA756" s="11"/>
      <c r="AB756" s="11"/>
      <c r="AC756" s="11"/>
      <c r="AD756" s="11"/>
      <c r="AE756" s="11"/>
      <c r="AF756" s="11"/>
      <c r="AG756" s="11"/>
      <c r="AH756" s="11"/>
      <c r="AI756" s="11"/>
      <c r="AJ756" s="11"/>
      <c r="AK756" s="11"/>
      <c r="AL756" s="11"/>
      <c r="AM756" s="11"/>
      <c r="AN756" s="11"/>
      <c r="AO756" s="11"/>
      <c r="AP756" s="11"/>
      <c r="AQ756" s="11"/>
      <c r="AR756" s="11"/>
      <c r="AS756" s="11"/>
      <c r="AT756" s="11"/>
      <c r="AU756" s="11"/>
      <c r="AV756" s="11"/>
      <c r="AW756" s="11"/>
      <c r="AX756" s="11"/>
      <c r="AY756" s="11"/>
      <c r="AZ756" s="11"/>
      <c r="BA756" s="11"/>
      <c r="BB756" s="11"/>
      <c r="BC756" s="11"/>
    </row>
    <row r="757" spans="1:55" s="8" customFormat="1" ht="12.75">
      <c r="A757" s="9"/>
      <c r="B757" s="11"/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  <c r="AA757" s="11"/>
      <c r="AB757" s="11"/>
      <c r="AC757" s="11"/>
      <c r="AD757" s="11"/>
      <c r="AE757" s="11"/>
      <c r="AF757" s="11"/>
      <c r="AG757" s="11"/>
      <c r="AH757" s="11"/>
      <c r="AI757" s="11"/>
      <c r="AJ757" s="11"/>
      <c r="AK757" s="11"/>
      <c r="AL757" s="11"/>
      <c r="AM757" s="11"/>
      <c r="AN757" s="11"/>
      <c r="AO757" s="11"/>
      <c r="AP757" s="11"/>
      <c r="AQ757" s="11"/>
      <c r="AR757" s="11"/>
      <c r="AS757" s="11"/>
      <c r="AT757" s="11"/>
      <c r="AU757" s="11"/>
      <c r="AV757" s="11"/>
      <c r="AW757" s="11"/>
      <c r="AX757" s="11"/>
      <c r="AY757" s="11"/>
      <c r="AZ757" s="11"/>
      <c r="BA757" s="11"/>
      <c r="BB757" s="11"/>
      <c r="BC757" s="11"/>
    </row>
    <row r="758" spans="1:55" s="8" customFormat="1" ht="12.75">
      <c r="A758" s="9"/>
      <c r="B758" s="11"/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  <c r="AA758" s="11"/>
      <c r="AB758" s="11"/>
      <c r="AC758" s="11"/>
      <c r="AD758" s="11"/>
      <c r="AE758" s="11"/>
      <c r="AF758" s="11"/>
      <c r="AG758" s="11"/>
      <c r="AH758" s="11"/>
      <c r="AI758" s="11"/>
      <c r="AJ758" s="11"/>
      <c r="AK758" s="11"/>
      <c r="AL758" s="11"/>
      <c r="AM758" s="11"/>
      <c r="AN758" s="11"/>
      <c r="AO758" s="11"/>
      <c r="AP758" s="11"/>
      <c r="AQ758" s="11"/>
      <c r="AR758" s="11"/>
      <c r="AS758" s="11"/>
      <c r="AT758" s="11"/>
      <c r="AU758" s="11"/>
      <c r="AV758" s="11"/>
      <c r="AW758" s="11"/>
      <c r="AX758" s="11"/>
      <c r="AY758" s="11"/>
      <c r="AZ758" s="11"/>
      <c r="BA758" s="11"/>
      <c r="BB758" s="11"/>
      <c r="BC758" s="11"/>
    </row>
    <row r="759" spans="1:55" s="8" customFormat="1" ht="12.75">
      <c r="A759" s="9"/>
      <c r="B759" s="11"/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  <c r="AA759" s="11"/>
      <c r="AB759" s="11"/>
      <c r="AC759" s="11"/>
      <c r="AD759" s="11"/>
      <c r="AE759" s="11"/>
      <c r="AF759" s="11"/>
      <c r="AG759" s="11"/>
      <c r="AH759" s="11"/>
      <c r="AI759" s="11"/>
      <c r="AJ759" s="11"/>
      <c r="AK759" s="11"/>
      <c r="AL759" s="11"/>
      <c r="AM759" s="11"/>
      <c r="AN759" s="11"/>
      <c r="AO759" s="11"/>
      <c r="AP759" s="11"/>
      <c r="AQ759" s="11"/>
      <c r="AR759" s="11"/>
      <c r="AS759" s="11"/>
      <c r="AT759" s="11"/>
      <c r="AU759" s="11"/>
      <c r="AV759" s="11"/>
      <c r="AW759" s="11"/>
      <c r="AX759" s="11"/>
      <c r="AY759" s="11"/>
      <c r="AZ759" s="11"/>
      <c r="BA759" s="11"/>
      <c r="BB759" s="11"/>
      <c r="BC759" s="11"/>
    </row>
    <row r="760" spans="1:55" s="8" customFormat="1" ht="12.75">
      <c r="A760" s="9"/>
      <c r="B760" s="11"/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  <c r="AA760" s="11"/>
      <c r="AB760" s="11"/>
      <c r="AC760" s="11"/>
      <c r="AD760" s="11"/>
      <c r="AE760" s="11"/>
      <c r="AF760" s="11"/>
      <c r="AG760" s="11"/>
      <c r="AH760" s="11"/>
      <c r="AI760" s="11"/>
      <c r="AJ760" s="11"/>
      <c r="AK760" s="11"/>
      <c r="AL760" s="11"/>
      <c r="AM760" s="11"/>
      <c r="AN760" s="11"/>
      <c r="AO760" s="11"/>
      <c r="AP760" s="11"/>
      <c r="AQ760" s="11"/>
      <c r="AR760" s="11"/>
      <c r="AS760" s="11"/>
      <c r="AT760" s="11"/>
      <c r="AU760" s="11"/>
      <c r="AV760" s="11"/>
      <c r="AW760" s="11"/>
      <c r="AX760" s="11"/>
      <c r="AY760" s="11"/>
      <c r="AZ760" s="11"/>
      <c r="BA760" s="11"/>
      <c r="BB760" s="11"/>
      <c r="BC760" s="11"/>
    </row>
    <row r="761" spans="1:55" s="8" customFormat="1" ht="12.75">
      <c r="A761" s="9"/>
      <c r="B761" s="11"/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  <c r="AA761" s="11"/>
      <c r="AB761" s="11"/>
      <c r="AC761" s="11"/>
      <c r="AD761" s="11"/>
      <c r="AE761" s="11"/>
      <c r="AF761" s="11"/>
      <c r="AG761" s="11"/>
      <c r="AH761" s="11"/>
      <c r="AI761" s="11"/>
      <c r="AJ761" s="11"/>
      <c r="AK761" s="11"/>
      <c r="AL761" s="11"/>
      <c r="AM761" s="11"/>
      <c r="AN761" s="11"/>
      <c r="AO761" s="11"/>
      <c r="AP761" s="11"/>
      <c r="AQ761" s="11"/>
      <c r="AR761" s="11"/>
      <c r="AS761" s="11"/>
      <c r="AT761" s="11"/>
      <c r="AU761" s="11"/>
      <c r="AV761" s="11"/>
      <c r="AW761" s="11"/>
      <c r="AX761" s="11"/>
      <c r="AY761" s="11"/>
      <c r="AZ761" s="11"/>
      <c r="BA761" s="11"/>
      <c r="BB761" s="11"/>
      <c r="BC761" s="11"/>
    </row>
    <row r="762" spans="1:55" s="8" customFormat="1" ht="12.75">
      <c r="A762" s="9"/>
      <c r="B762" s="11"/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  <c r="AA762" s="11"/>
      <c r="AB762" s="11"/>
      <c r="AC762" s="11"/>
      <c r="AD762" s="11"/>
      <c r="AE762" s="11"/>
      <c r="AF762" s="11"/>
      <c r="AG762" s="11"/>
      <c r="AH762" s="11"/>
      <c r="AI762" s="11"/>
      <c r="AJ762" s="11"/>
      <c r="AK762" s="11"/>
      <c r="AL762" s="11"/>
      <c r="AM762" s="11"/>
      <c r="AN762" s="11"/>
      <c r="AO762" s="11"/>
      <c r="AP762" s="11"/>
      <c r="AQ762" s="11"/>
      <c r="AR762" s="11"/>
      <c r="AS762" s="11"/>
      <c r="AT762" s="11"/>
      <c r="AU762" s="11"/>
      <c r="AV762" s="11"/>
      <c r="AW762" s="11"/>
      <c r="AX762" s="11"/>
      <c r="AY762" s="11"/>
      <c r="AZ762" s="11"/>
      <c r="BA762" s="11"/>
      <c r="BB762" s="11"/>
      <c r="BC762" s="11"/>
    </row>
    <row r="763" spans="1:55" s="8" customFormat="1" ht="12.75">
      <c r="A763" s="9"/>
      <c r="B763" s="11"/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  <c r="AA763" s="11"/>
      <c r="AB763" s="11"/>
      <c r="AC763" s="11"/>
      <c r="AD763" s="11"/>
      <c r="AE763" s="11"/>
      <c r="AF763" s="11"/>
      <c r="AG763" s="11"/>
      <c r="AH763" s="11"/>
      <c r="AI763" s="11"/>
      <c r="AJ763" s="11"/>
      <c r="AK763" s="11"/>
      <c r="AL763" s="11"/>
      <c r="AM763" s="11"/>
      <c r="AN763" s="11"/>
      <c r="AO763" s="11"/>
      <c r="AP763" s="11"/>
      <c r="AQ763" s="11"/>
      <c r="AR763" s="11"/>
      <c r="AS763" s="11"/>
      <c r="AT763" s="11"/>
      <c r="AU763" s="11"/>
      <c r="AV763" s="11"/>
      <c r="AW763" s="11"/>
      <c r="AX763" s="11"/>
      <c r="AY763" s="11"/>
      <c r="AZ763" s="11"/>
      <c r="BA763" s="11"/>
      <c r="BB763" s="11"/>
      <c r="BC763" s="11"/>
    </row>
    <row r="764" spans="1:55" s="8" customFormat="1" ht="12.75">
      <c r="A764" s="9"/>
      <c r="B764" s="11"/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  <c r="AA764" s="11"/>
      <c r="AB764" s="11"/>
      <c r="AC764" s="11"/>
      <c r="AD764" s="11"/>
      <c r="AE764" s="11"/>
      <c r="AF764" s="11"/>
      <c r="AG764" s="11"/>
      <c r="AH764" s="11"/>
      <c r="AI764" s="11"/>
      <c r="AJ764" s="11"/>
      <c r="AK764" s="11"/>
      <c r="AL764" s="11"/>
      <c r="AM764" s="11"/>
      <c r="AN764" s="11"/>
      <c r="AO764" s="11"/>
      <c r="AP764" s="11"/>
      <c r="AQ764" s="11"/>
      <c r="AR764" s="11"/>
      <c r="AS764" s="11"/>
      <c r="AT764" s="11"/>
      <c r="AU764" s="11"/>
      <c r="AV764" s="11"/>
      <c r="AW764" s="11"/>
      <c r="AX764" s="11"/>
      <c r="AY764" s="11"/>
      <c r="AZ764" s="11"/>
      <c r="BA764" s="11"/>
      <c r="BB764" s="11"/>
      <c r="BC764" s="11"/>
    </row>
    <row r="765" spans="1:55" s="8" customFormat="1" ht="12.75">
      <c r="A765" s="9"/>
      <c r="B765" s="11"/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  <c r="AA765" s="11"/>
      <c r="AB765" s="11"/>
      <c r="AC765" s="11"/>
      <c r="AD765" s="11"/>
      <c r="AE765" s="11"/>
      <c r="AF765" s="11"/>
      <c r="AG765" s="11"/>
      <c r="AH765" s="11"/>
      <c r="AI765" s="11"/>
      <c r="AJ765" s="11"/>
      <c r="AK765" s="11"/>
      <c r="AL765" s="11"/>
      <c r="AM765" s="11"/>
      <c r="AN765" s="11"/>
      <c r="AO765" s="11"/>
      <c r="AP765" s="11"/>
      <c r="AQ765" s="11"/>
      <c r="AR765" s="11"/>
      <c r="AS765" s="11"/>
      <c r="AT765" s="11"/>
      <c r="AU765" s="11"/>
      <c r="AV765" s="11"/>
      <c r="AW765" s="11"/>
      <c r="AX765" s="11"/>
      <c r="AY765" s="11"/>
      <c r="AZ765" s="11"/>
      <c r="BA765" s="11"/>
      <c r="BB765" s="11"/>
      <c r="BC765" s="11"/>
    </row>
    <row r="766" spans="1:55" s="8" customFormat="1" ht="12.75">
      <c r="A766" s="9"/>
      <c r="B766" s="11"/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  <c r="AA766" s="11"/>
      <c r="AB766" s="11"/>
      <c r="AC766" s="11"/>
      <c r="AD766" s="11"/>
      <c r="AE766" s="11"/>
      <c r="AF766" s="11"/>
      <c r="AG766" s="11"/>
      <c r="AH766" s="11"/>
      <c r="AI766" s="11"/>
      <c r="AJ766" s="11"/>
      <c r="AK766" s="11"/>
      <c r="AL766" s="11"/>
      <c r="AM766" s="11"/>
      <c r="AN766" s="11"/>
      <c r="AO766" s="11"/>
      <c r="AP766" s="11"/>
      <c r="AQ766" s="11"/>
      <c r="AR766" s="11"/>
      <c r="AS766" s="11"/>
      <c r="AT766" s="11"/>
      <c r="AU766" s="11"/>
      <c r="AV766" s="11"/>
      <c r="AW766" s="11"/>
      <c r="AX766" s="11"/>
      <c r="AY766" s="11"/>
      <c r="AZ766" s="11"/>
      <c r="BA766" s="11"/>
      <c r="BB766" s="11"/>
      <c r="BC766" s="11"/>
    </row>
    <row r="767" spans="1:55" s="8" customFormat="1" ht="12.75">
      <c r="A767" s="9"/>
      <c r="B767" s="11"/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  <c r="AA767" s="11"/>
      <c r="AB767" s="11"/>
      <c r="AC767" s="11"/>
      <c r="AD767" s="11"/>
      <c r="AE767" s="11"/>
      <c r="AF767" s="11"/>
      <c r="AG767" s="11"/>
      <c r="AH767" s="11"/>
      <c r="AI767" s="11"/>
      <c r="AJ767" s="11"/>
      <c r="AK767" s="11"/>
      <c r="AL767" s="11"/>
      <c r="AM767" s="11"/>
      <c r="AN767" s="11"/>
      <c r="AO767" s="11"/>
      <c r="AP767" s="11"/>
      <c r="AQ767" s="11"/>
      <c r="AR767" s="11"/>
      <c r="AS767" s="11"/>
      <c r="AT767" s="11"/>
      <c r="AU767" s="11"/>
      <c r="AV767" s="11"/>
      <c r="AW767" s="11"/>
      <c r="AX767" s="11"/>
      <c r="AY767" s="11"/>
      <c r="AZ767" s="11"/>
      <c r="BA767" s="11"/>
      <c r="BB767" s="11"/>
      <c r="BC767" s="11"/>
    </row>
    <row r="768" spans="1:55" s="8" customFormat="1" ht="12.75">
      <c r="A768" s="9"/>
      <c r="B768" s="11"/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  <c r="AA768" s="11"/>
      <c r="AB768" s="11"/>
      <c r="AC768" s="11"/>
      <c r="AD768" s="11"/>
      <c r="AE768" s="11"/>
      <c r="AF768" s="11"/>
      <c r="AG768" s="11"/>
      <c r="AH768" s="11"/>
      <c r="AI768" s="11"/>
      <c r="AJ768" s="11"/>
      <c r="AK768" s="11"/>
      <c r="AL768" s="11"/>
      <c r="AM768" s="11"/>
      <c r="AN768" s="11"/>
      <c r="AO768" s="11"/>
      <c r="AP768" s="11"/>
      <c r="AQ768" s="11"/>
      <c r="AR768" s="11"/>
      <c r="AS768" s="11"/>
      <c r="AT768" s="11"/>
      <c r="AU768" s="11"/>
      <c r="AV768" s="11"/>
      <c r="AW768" s="11"/>
      <c r="AX768" s="11"/>
      <c r="AY768" s="11"/>
      <c r="AZ768" s="11"/>
      <c r="BA768" s="11"/>
      <c r="BB768" s="11"/>
      <c r="BC768" s="11"/>
    </row>
    <row r="769" spans="1:55" s="8" customFormat="1" ht="12.75">
      <c r="A769" s="9"/>
      <c r="B769" s="11"/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  <c r="AA769" s="11"/>
      <c r="AB769" s="11"/>
      <c r="AC769" s="11"/>
      <c r="AD769" s="11"/>
      <c r="AE769" s="11"/>
      <c r="AF769" s="11"/>
      <c r="AG769" s="11"/>
      <c r="AH769" s="11"/>
      <c r="AI769" s="11"/>
      <c r="AJ769" s="11"/>
      <c r="AK769" s="11"/>
      <c r="AL769" s="11"/>
      <c r="AM769" s="11"/>
      <c r="AN769" s="11"/>
      <c r="AO769" s="11"/>
      <c r="AP769" s="11"/>
      <c r="AQ769" s="11"/>
      <c r="AR769" s="11"/>
      <c r="AS769" s="11"/>
      <c r="AT769" s="11"/>
      <c r="AU769" s="11"/>
      <c r="AV769" s="11"/>
      <c r="AW769" s="11"/>
      <c r="AX769" s="11"/>
      <c r="AY769" s="11"/>
      <c r="AZ769" s="11"/>
      <c r="BA769" s="11"/>
      <c r="BB769" s="11"/>
      <c r="BC769" s="11"/>
    </row>
    <row r="770" spans="1:55" s="8" customFormat="1" ht="12.75">
      <c r="A770" s="9"/>
      <c r="B770" s="11"/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  <c r="AA770" s="11"/>
      <c r="AB770" s="11"/>
      <c r="AC770" s="11"/>
      <c r="AD770" s="11"/>
      <c r="AE770" s="11"/>
      <c r="AF770" s="11"/>
      <c r="AG770" s="11"/>
      <c r="AH770" s="11"/>
      <c r="AI770" s="11"/>
      <c r="AJ770" s="11"/>
      <c r="AK770" s="11"/>
      <c r="AL770" s="11"/>
      <c r="AM770" s="11"/>
      <c r="AN770" s="11"/>
      <c r="AO770" s="11"/>
      <c r="AP770" s="11"/>
      <c r="AQ770" s="11"/>
      <c r="AR770" s="11"/>
      <c r="AS770" s="11"/>
      <c r="AT770" s="11"/>
      <c r="AU770" s="11"/>
      <c r="AV770" s="11"/>
      <c r="AW770" s="11"/>
      <c r="AX770" s="11"/>
      <c r="AY770" s="11"/>
      <c r="AZ770" s="11"/>
      <c r="BA770" s="11"/>
      <c r="BB770" s="11"/>
      <c r="BC770" s="11"/>
    </row>
    <row r="771" spans="1:55" s="8" customFormat="1" ht="12.75">
      <c r="A771" s="9"/>
      <c r="B771" s="11"/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  <c r="AA771" s="11"/>
      <c r="AB771" s="11"/>
      <c r="AC771" s="11"/>
      <c r="AD771" s="11"/>
      <c r="AE771" s="11"/>
      <c r="AF771" s="11"/>
      <c r="AG771" s="11"/>
      <c r="AH771" s="11"/>
      <c r="AI771" s="11"/>
      <c r="AJ771" s="11"/>
      <c r="AK771" s="11"/>
      <c r="AL771" s="11"/>
      <c r="AM771" s="11"/>
      <c r="AN771" s="11"/>
      <c r="AO771" s="11"/>
      <c r="AP771" s="11"/>
      <c r="AQ771" s="11"/>
      <c r="AR771" s="11"/>
      <c r="AS771" s="11"/>
      <c r="AT771" s="11"/>
      <c r="AU771" s="11"/>
      <c r="AV771" s="11"/>
      <c r="AW771" s="11"/>
      <c r="AX771" s="11"/>
      <c r="AY771" s="11"/>
      <c r="AZ771" s="11"/>
      <c r="BA771" s="11"/>
      <c r="BB771" s="11"/>
      <c r="BC771" s="11"/>
    </row>
    <row r="772" spans="1:55" s="8" customFormat="1" ht="12.75">
      <c r="A772" s="9"/>
      <c r="B772" s="11"/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  <c r="AA772" s="11"/>
      <c r="AB772" s="11"/>
      <c r="AC772" s="11"/>
      <c r="AD772" s="11"/>
      <c r="AE772" s="11"/>
      <c r="AF772" s="11"/>
      <c r="AG772" s="11"/>
      <c r="AH772" s="11"/>
      <c r="AI772" s="11"/>
      <c r="AJ772" s="11"/>
      <c r="AK772" s="11"/>
      <c r="AL772" s="11"/>
      <c r="AM772" s="11"/>
      <c r="AN772" s="11"/>
      <c r="AO772" s="11"/>
      <c r="AP772" s="11"/>
      <c r="AQ772" s="11"/>
      <c r="AR772" s="11"/>
      <c r="AS772" s="11"/>
      <c r="AT772" s="11"/>
      <c r="AU772" s="11"/>
      <c r="AV772" s="11"/>
      <c r="AW772" s="11"/>
      <c r="AX772" s="11"/>
      <c r="AY772" s="11"/>
      <c r="AZ772" s="11"/>
      <c r="BA772" s="11"/>
      <c r="BB772" s="11"/>
      <c r="BC772" s="11"/>
    </row>
    <row r="773" spans="1:55" s="8" customFormat="1" ht="12.75">
      <c r="A773" s="9"/>
      <c r="B773" s="11"/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  <c r="AA773" s="11"/>
      <c r="AB773" s="11"/>
      <c r="AC773" s="11"/>
      <c r="AD773" s="11"/>
      <c r="AE773" s="11"/>
      <c r="AF773" s="11"/>
      <c r="AG773" s="11"/>
      <c r="AH773" s="11"/>
      <c r="AI773" s="11"/>
      <c r="AJ773" s="11"/>
      <c r="AK773" s="11"/>
      <c r="AL773" s="11"/>
      <c r="AM773" s="11"/>
      <c r="AN773" s="11"/>
      <c r="AO773" s="11"/>
      <c r="AP773" s="11"/>
      <c r="AQ773" s="11"/>
      <c r="AR773" s="11"/>
      <c r="AS773" s="11"/>
      <c r="AT773" s="11"/>
      <c r="AU773" s="11"/>
      <c r="AV773" s="11"/>
      <c r="AW773" s="11"/>
      <c r="AX773" s="11"/>
      <c r="AY773" s="11"/>
      <c r="AZ773" s="11"/>
      <c r="BA773" s="11"/>
      <c r="BB773" s="11"/>
      <c r="BC773" s="11"/>
    </row>
    <row r="774" spans="1:55" s="8" customFormat="1" ht="12.75">
      <c r="A774" s="9"/>
      <c r="B774" s="11"/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  <c r="AA774" s="11"/>
      <c r="AB774" s="11"/>
      <c r="AC774" s="11"/>
      <c r="AD774" s="11"/>
      <c r="AE774" s="11"/>
      <c r="AF774" s="11"/>
      <c r="AG774" s="11"/>
      <c r="AH774" s="11"/>
      <c r="AI774" s="11"/>
      <c r="AJ774" s="11"/>
      <c r="AK774" s="11"/>
      <c r="AL774" s="11"/>
      <c r="AM774" s="11"/>
      <c r="AN774" s="11"/>
      <c r="AO774" s="11"/>
      <c r="AP774" s="11"/>
      <c r="AQ774" s="11"/>
      <c r="AR774" s="11"/>
      <c r="AS774" s="11"/>
      <c r="AT774" s="11"/>
      <c r="AU774" s="11"/>
      <c r="AV774" s="11"/>
      <c r="AW774" s="11"/>
      <c r="AX774" s="11"/>
      <c r="AY774" s="11"/>
      <c r="AZ774" s="11"/>
      <c r="BA774" s="11"/>
      <c r="BB774" s="11"/>
      <c r="BC774" s="11"/>
    </row>
    <row r="775" spans="1:55" s="8" customFormat="1" ht="12.75">
      <c r="A775" s="9"/>
      <c r="B775" s="11"/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  <c r="AA775" s="11"/>
      <c r="AB775" s="11"/>
      <c r="AC775" s="11"/>
      <c r="AD775" s="11"/>
      <c r="AE775" s="11"/>
      <c r="AF775" s="11"/>
      <c r="AG775" s="11"/>
      <c r="AH775" s="11"/>
      <c r="AI775" s="11"/>
      <c r="AJ775" s="11"/>
      <c r="AK775" s="11"/>
      <c r="AL775" s="11"/>
      <c r="AM775" s="11"/>
      <c r="AN775" s="11"/>
      <c r="AO775" s="11"/>
      <c r="AP775" s="11"/>
      <c r="AQ775" s="11"/>
      <c r="AR775" s="11"/>
      <c r="AS775" s="11"/>
      <c r="AT775" s="11"/>
      <c r="AU775" s="11"/>
      <c r="AV775" s="11"/>
      <c r="AW775" s="11"/>
      <c r="AX775" s="11"/>
      <c r="AY775" s="11"/>
      <c r="AZ775" s="11"/>
      <c r="BA775" s="11"/>
      <c r="BB775" s="11"/>
      <c r="BC775" s="11"/>
    </row>
    <row r="776" spans="1:55" s="8" customFormat="1" ht="12.75">
      <c r="A776" s="9"/>
      <c r="B776" s="11"/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  <c r="AA776" s="11"/>
      <c r="AB776" s="11"/>
      <c r="AC776" s="11"/>
      <c r="AD776" s="11"/>
      <c r="AE776" s="11"/>
      <c r="AF776" s="11"/>
      <c r="AG776" s="11"/>
      <c r="AH776" s="11"/>
      <c r="AI776" s="11"/>
      <c r="AJ776" s="11"/>
      <c r="AK776" s="11"/>
      <c r="AL776" s="11"/>
      <c r="AM776" s="11"/>
      <c r="AN776" s="11"/>
      <c r="AO776" s="11"/>
      <c r="AP776" s="11"/>
      <c r="AQ776" s="11"/>
      <c r="AR776" s="11"/>
      <c r="AS776" s="11"/>
      <c r="AT776" s="11"/>
      <c r="AU776" s="11"/>
      <c r="AV776" s="11"/>
      <c r="AW776" s="11"/>
      <c r="AX776" s="11"/>
      <c r="AY776" s="11"/>
      <c r="AZ776" s="11"/>
      <c r="BA776" s="11"/>
      <c r="BB776" s="11"/>
      <c r="BC776" s="11"/>
    </row>
    <row r="777" spans="1:55" s="8" customFormat="1" ht="12.75">
      <c r="A777" s="9"/>
      <c r="B777" s="11"/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  <c r="AA777" s="11"/>
      <c r="AB777" s="11"/>
      <c r="AC777" s="11"/>
      <c r="AD777" s="11"/>
      <c r="AE777" s="11"/>
      <c r="AF777" s="11"/>
      <c r="AG777" s="11"/>
      <c r="AH777" s="11"/>
      <c r="AI777" s="11"/>
      <c r="AJ777" s="11"/>
      <c r="AK777" s="11"/>
      <c r="AL777" s="11"/>
      <c r="AM777" s="11"/>
      <c r="AN777" s="11"/>
      <c r="AO777" s="11"/>
      <c r="AP777" s="11"/>
      <c r="AQ777" s="11"/>
      <c r="AR777" s="11"/>
      <c r="AS777" s="11"/>
      <c r="AT777" s="11"/>
      <c r="AU777" s="11"/>
      <c r="AV777" s="11"/>
      <c r="AW777" s="11"/>
      <c r="AX777" s="11"/>
      <c r="AY777" s="11"/>
      <c r="AZ777" s="11"/>
      <c r="BA777" s="11"/>
      <c r="BB777" s="11"/>
      <c r="BC777" s="11"/>
    </row>
    <row r="778" spans="1:55" s="8" customFormat="1" ht="12.75">
      <c r="A778" s="9"/>
      <c r="B778" s="11"/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  <c r="AA778" s="11"/>
      <c r="AB778" s="11"/>
      <c r="AC778" s="11"/>
      <c r="AD778" s="11"/>
      <c r="AE778" s="11"/>
      <c r="AF778" s="11"/>
      <c r="AG778" s="11"/>
      <c r="AH778" s="11"/>
      <c r="AI778" s="11"/>
      <c r="AJ778" s="11"/>
      <c r="AK778" s="11"/>
      <c r="AL778" s="11"/>
      <c r="AM778" s="11"/>
      <c r="AN778" s="11"/>
      <c r="AO778" s="11"/>
      <c r="AP778" s="11"/>
      <c r="AQ778" s="11"/>
      <c r="AR778" s="11"/>
      <c r="AS778" s="11"/>
      <c r="AT778" s="11"/>
      <c r="AU778" s="11"/>
      <c r="AV778" s="11"/>
      <c r="AW778" s="11"/>
      <c r="AX778" s="11"/>
      <c r="AY778" s="11"/>
      <c r="AZ778" s="11"/>
      <c r="BA778" s="11"/>
      <c r="BB778" s="11"/>
      <c r="BC778" s="11"/>
    </row>
    <row r="779" spans="1:55" s="8" customFormat="1" ht="12.75">
      <c r="A779" s="9"/>
      <c r="B779" s="11"/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  <c r="AA779" s="11"/>
      <c r="AB779" s="11"/>
      <c r="AC779" s="11"/>
      <c r="AD779" s="11"/>
      <c r="AE779" s="11"/>
      <c r="AF779" s="11"/>
      <c r="AG779" s="11"/>
      <c r="AH779" s="11"/>
      <c r="AI779" s="11"/>
      <c r="AJ779" s="11"/>
      <c r="AK779" s="11"/>
      <c r="AL779" s="11"/>
      <c r="AM779" s="11"/>
      <c r="AN779" s="11"/>
      <c r="AO779" s="11"/>
      <c r="AP779" s="11"/>
      <c r="AQ779" s="11"/>
      <c r="AR779" s="11"/>
      <c r="AS779" s="11"/>
      <c r="AT779" s="11"/>
      <c r="AU779" s="11"/>
      <c r="AV779" s="11"/>
      <c r="AW779" s="11"/>
      <c r="AX779" s="11"/>
      <c r="AY779" s="11"/>
      <c r="AZ779" s="11"/>
      <c r="BA779" s="11"/>
      <c r="BB779" s="11"/>
      <c r="BC779" s="11"/>
    </row>
    <row r="780" spans="1:55" s="8" customFormat="1" ht="12.75">
      <c r="A780" s="9"/>
      <c r="B780" s="11"/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  <c r="AA780" s="11"/>
      <c r="AB780" s="11"/>
      <c r="AC780" s="11"/>
      <c r="AD780" s="11"/>
      <c r="AE780" s="11"/>
      <c r="AF780" s="11"/>
      <c r="AG780" s="11"/>
      <c r="AH780" s="11"/>
      <c r="AI780" s="11"/>
      <c r="AJ780" s="11"/>
      <c r="AK780" s="11"/>
      <c r="AL780" s="11"/>
      <c r="AM780" s="11"/>
      <c r="AN780" s="11"/>
      <c r="AO780" s="11"/>
      <c r="AP780" s="11"/>
      <c r="AQ780" s="11"/>
      <c r="AR780" s="11"/>
      <c r="AS780" s="11"/>
      <c r="AT780" s="11"/>
      <c r="AU780" s="11"/>
      <c r="AV780" s="11"/>
      <c r="AW780" s="11"/>
      <c r="AX780" s="11"/>
      <c r="AY780" s="11"/>
      <c r="AZ780" s="11"/>
      <c r="BA780" s="11"/>
      <c r="BB780" s="11"/>
      <c r="BC780" s="11"/>
    </row>
    <row r="781" spans="1:55" s="8" customFormat="1" ht="12.75">
      <c r="A781" s="9"/>
      <c r="B781" s="11"/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  <c r="AA781" s="11"/>
      <c r="AB781" s="11"/>
      <c r="AC781" s="11"/>
      <c r="AD781" s="11"/>
      <c r="AE781" s="11"/>
      <c r="AF781" s="11"/>
      <c r="AG781" s="11"/>
      <c r="AH781" s="11"/>
      <c r="AI781" s="11"/>
      <c r="AJ781" s="11"/>
      <c r="AK781" s="11"/>
      <c r="AL781" s="11"/>
      <c r="AM781" s="11"/>
      <c r="AN781" s="11"/>
      <c r="AO781" s="11"/>
      <c r="AP781" s="11"/>
      <c r="AQ781" s="11"/>
      <c r="AR781" s="11"/>
      <c r="AS781" s="11"/>
      <c r="AT781" s="11"/>
      <c r="AU781" s="11"/>
      <c r="AV781" s="11"/>
      <c r="AW781" s="11"/>
      <c r="AX781" s="11"/>
      <c r="AY781" s="11"/>
      <c r="AZ781" s="11"/>
      <c r="BA781" s="11"/>
      <c r="BB781" s="11"/>
      <c r="BC781" s="11"/>
    </row>
    <row r="782" spans="1:55" s="8" customFormat="1" ht="12.75">
      <c r="A782" s="9"/>
      <c r="B782" s="11"/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  <c r="AA782" s="11"/>
      <c r="AB782" s="11"/>
      <c r="AC782" s="11"/>
      <c r="AD782" s="11"/>
      <c r="AE782" s="11"/>
      <c r="AF782" s="11"/>
      <c r="AG782" s="11"/>
      <c r="AH782" s="11"/>
      <c r="AI782" s="11"/>
      <c r="AJ782" s="11"/>
      <c r="AK782" s="11"/>
      <c r="AL782" s="11"/>
      <c r="AM782" s="11"/>
      <c r="AN782" s="11"/>
      <c r="AO782" s="11"/>
      <c r="AP782" s="11"/>
      <c r="AQ782" s="11"/>
      <c r="AR782" s="11"/>
      <c r="AS782" s="11"/>
      <c r="AT782" s="11"/>
      <c r="AU782" s="11"/>
      <c r="AV782" s="11"/>
      <c r="AW782" s="11"/>
      <c r="AX782" s="11"/>
      <c r="AY782" s="11"/>
      <c r="AZ782" s="11"/>
      <c r="BA782" s="11"/>
      <c r="BB782" s="11"/>
      <c r="BC782" s="11"/>
    </row>
    <row r="783" spans="1:55" s="8" customFormat="1" ht="12.75">
      <c r="A783" s="9"/>
      <c r="B783" s="11"/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  <c r="AA783" s="11"/>
      <c r="AB783" s="11"/>
      <c r="AC783" s="11"/>
      <c r="AD783" s="11"/>
      <c r="AE783" s="11"/>
      <c r="AF783" s="11"/>
      <c r="AG783" s="11"/>
      <c r="AH783" s="11"/>
      <c r="AI783" s="11"/>
      <c r="AJ783" s="11"/>
      <c r="AK783" s="11"/>
      <c r="AL783" s="11"/>
      <c r="AM783" s="11"/>
      <c r="AN783" s="11"/>
      <c r="AO783" s="11"/>
      <c r="AP783" s="11"/>
      <c r="AQ783" s="11"/>
      <c r="AR783" s="11"/>
      <c r="AS783" s="11"/>
      <c r="AT783" s="11"/>
      <c r="AU783" s="11"/>
      <c r="AV783" s="11"/>
      <c r="AW783" s="11"/>
      <c r="AX783" s="11"/>
      <c r="AY783" s="11"/>
      <c r="AZ783" s="11"/>
      <c r="BA783" s="11"/>
      <c r="BB783" s="11"/>
      <c r="BC783" s="11"/>
    </row>
    <row r="784" spans="1:55" s="8" customFormat="1" ht="12.75">
      <c r="A784" s="9"/>
      <c r="B784" s="11"/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  <c r="AA784" s="11"/>
      <c r="AB784" s="11"/>
      <c r="AC784" s="11"/>
      <c r="AD784" s="11"/>
      <c r="AE784" s="11"/>
      <c r="AF784" s="11"/>
      <c r="AG784" s="11"/>
      <c r="AH784" s="11"/>
      <c r="AI784" s="11"/>
      <c r="AJ784" s="11"/>
      <c r="AK784" s="11"/>
      <c r="AL784" s="11"/>
      <c r="AM784" s="11"/>
      <c r="AN784" s="11"/>
      <c r="AO784" s="11"/>
      <c r="AP784" s="11"/>
      <c r="AQ784" s="11"/>
      <c r="AR784" s="11"/>
      <c r="AS784" s="11"/>
      <c r="AT784" s="11"/>
      <c r="AU784" s="11"/>
      <c r="AV784" s="11"/>
      <c r="AW784" s="11"/>
      <c r="AX784" s="11"/>
      <c r="AY784" s="11"/>
      <c r="AZ784" s="11"/>
      <c r="BA784" s="11"/>
      <c r="BB784" s="11"/>
      <c r="BC784" s="11"/>
    </row>
    <row r="785" spans="1:55" s="8" customFormat="1" ht="12.75">
      <c r="A785" s="9"/>
      <c r="B785" s="11"/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  <c r="AA785" s="11"/>
      <c r="AB785" s="11"/>
      <c r="AC785" s="11"/>
      <c r="AD785" s="11"/>
      <c r="AE785" s="11"/>
      <c r="AF785" s="11"/>
      <c r="AG785" s="11"/>
      <c r="AH785" s="11"/>
      <c r="AI785" s="11"/>
      <c r="AJ785" s="11"/>
      <c r="AK785" s="11"/>
      <c r="AL785" s="11"/>
      <c r="AM785" s="11"/>
      <c r="AN785" s="11"/>
      <c r="AO785" s="11"/>
      <c r="AP785" s="11"/>
      <c r="AQ785" s="11"/>
      <c r="AR785" s="11"/>
      <c r="AS785" s="11"/>
      <c r="AT785" s="11"/>
      <c r="AU785" s="11"/>
      <c r="AV785" s="11"/>
      <c r="AW785" s="11"/>
      <c r="AX785" s="11"/>
      <c r="AY785" s="11"/>
      <c r="AZ785" s="11"/>
      <c r="BA785" s="11"/>
      <c r="BB785" s="11"/>
      <c r="BC785" s="11"/>
    </row>
    <row r="786" spans="1:55" s="8" customFormat="1" ht="12.75">
      <c r="A786" s="9"/>
      <c r="B786" s="11"/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  <c r="AA786" s="11"/>
      <c r="AB786" s="11"/>
      <c r="AC786" s="11"/>
      <c r="AD786" s="11"/>
      <c r="AE786" s="11"/>
      <c r="AF786" s="11"/>
      <c r="AG786" s="11"/>
      <c r="AH786" s="11"/>
      <c r="AI786" s="11"/>
      <c r="AJ786" s="11"/>
      <c r="AK786" s="11"/>
      <c r="AL786" s="11"/>
      <c r="AM786" s="11"/>
      <c r="AN786" s="11"/>
      <c r="AO786" s="11"/>
      <c r="AP786" s="11"/>
      <c r="AQ786" s="11"/>
      <c r="AR786" s="11"/>
      <c r="AS786" s="11"/>
      <c r="AT786" s="11"/>
      <c r="AU786" s="11"/>
      <c r="AV786" s="11"/>
      <c r="AW786" s="11"/>
      <c r="AX786" s="11"/>
      <c r="AY786" s="11"/>
      <c r="AZ786" s="11"/>
      <c r="BA786" s="11"/>
      <c r="BB786" s="11"/>
      <c r="BC786" s="11"/>
    </row>
    <row r="787" spans="1:55" s="8" customFormat="1" ht="12.75">
      <c r="A787" s="9"/>
      <c r="B787" s="11"/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  <c r="AA787" s="11"/>
      <c r="AB787" s="11"/>
      <c r="AC787" s="11"/>
      <c r="AD787" s="11"/>
      <c r="AE787" s="11"/>
      <c r="AF787" s="11"/>
      <c r="AG787" s="11"/>
      <c r="AH787" s="11"/>
      <c r="AI787" s="11"/>
      <c r="AJ787" s="11"/>
      <c r="AK787" s="11"/>
      <c r="AL787" s="11"/>
      <c r="AM787" s="11"/>
      <c r="AN787" s="11"/>
      <c r="AO787" s="11"/>
      <c r="AP787" s="11"/>
      <c r="AQ787" s="11"/>
      <c r="AR787" s="11"/>
      <c r="AS787" s="11"/>
      <c r="AT787" s="11"/>
      <c r="AU787" s="11"/>
      <c r="AV787" s="11"/>
      <c r="AW787" s="11"/>
      <c r="AX787" s="11"/>
      <c r="AY787" s="11"/>
      <c r="AZ787" s="11"/>
      <c r="BA787" s="11"/>
      <c r="BB787" s="11"/>
      <c r="BC787" s="11"/>
    </row>
    <row r="788" spans="1:55" s="8" customFormat="1" ht="12.75">
      <c r="A788" s="9"/>
      <c r="B788" s="11"/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  <c r="AA788" s="11"/>
      <c r="AB788" s="11"/>
      <c r="AC788" s="11"/>
      <c r="AD788" s="11"/>
      <c r="AE788" s="11"/>
      <c r="AF788" s="11"/>
      <c r="AG788" s="11"/>
      <c r="AH788" s="11"/>
      <c r="AI788" s="11"/>
      <c r="AJ788" s="11"/>
      <c r="AK788" s="11"/>
      <c r="AL788" s="11"/>
      <c r="AM788" s="11"/>
      <c r="AN788" s="11"/>
      <c r="AO788" s="11"/>
      <c r="AP788" s="11"/>
      <c r="AQ788" s="11"/>
      <c r="AR788" s="11"/>
      <c r="AS788" s="11"/>
      <c r="AT788" s="11"/>
      <c r="AU788" s="11"/>
      <c r="AV788" s="11"/>
      <c r="AW788" s="11"/>
      <c r="AX788" s="11"/>
      <c r="AY788" s="11"/>
      <c r="AZ788" s="11"/>
      <c r="BA788" s="11"/>
      <c r="BB788" s="11"/>
      <c r="BC788" s="11"/>
    </row>
    <row r="789" spans="1:55" s="8" customFormat="1" ht="12.75">
      <c r="A789" s="9"/>
      <c r="B789" s="11"/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  <c r="AA789" s="11"/>
      <c r="AB789" s="11"/>
      <c r="AC789" s="11"/>
      <c r="AD789" s="11"/>
      <c r="AE789" s="11"/>
      <c r="AF789" s="11"/>
      <c r="AG789" s="11"/>
      <c r="AH789" s="11"/>
      <c r="AI789" s="11"/>
      <c r="AJ789" s="11"/>
      <c r="AK789" s="11"/>
      <c r="AL789" s="11"/>
      <c r="AM789" s="11"/>
      <c r="AN789" s="11"/>
      <c r="AO789" s="11"/>
      <c r="AP789" s="11"/>
      <c r="AQ789" s="11"/>
      <c r="AR789" s="11"/>
      <c r="AS789" s="11"/>
      <c r="AT789" s="11"/>
      <c r="AU789" s="11"/>
      <c r="AV789" s="11"/>
      <c r="AW789" s="11"/>
      <c r="AX789" s="11"/>
      <c r="AY789" s="11"/>
      <c r="AZ789" s="11"/>
      <c r="BA789" s="11"/>
      <c r="BB789" s="11"/>
      <c r="BC789" s="11"/>
    </row>
    <row r="790" spans="1:55" s="8" customFormat="1" ht="12.75">
      <c r="A790" s="9"/>
      <c r="B790" s="11"/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  <c r="AA790" s="11"/>
      <c r="AB790" s="11"/>
      <c r="AC790" s="11"/>
      <c r="AD790" s="11"/>
      <c r="AE790" s="11"/>
      <c r="AF790" s="11"/>
      <c r="AG790" s="11"/>
      <c r="AH790" s="11"/>
      <c r="AI790" s="11"/>
      <c r="AJ790" s="11"/>
      <c r="AK790" s="11"/>
      <c r="AL790" s="11"/>
      <c r="AM790" s="11"/>
      <c r="AN790" s="11"/>
      <c r="AO790" s="11"/>
      <c r="AP790" s="11"/>
      <c r="AQ790" s="11"/>
      <c r="AR790" s="11"/>
      <c r="AS790" s="11"/>
      <c r="AT790" s="11"/>
      <c r="AU790" s="11"/>
      <c r="AV790" s="11"/>
      <c r="AW790" s="11"/>
      <c r="AX790" s="11"/>
      <c r="AY790" s="11"/>
      <c r="AZ790" s="11"/>
      <c r="BA790" s="11"/>
      <c r="BB790" s="11"/>
      <c r="BC790" s="11"/>
    </row>
    <row r="791" spans="1:55" s="8" customFormat="1" ht="12.75">
      <c r="A791" s="9"/>
      <c r="B791" s="11"/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  <c r="AA791" s="11"/>
      <c r="AB791" s="11"/>
      <c r="AC791" s="11"/>
      <c r="AD791" s="11"/>
      <c r="AE791" s="11"/>
      <c r="AF791" s="11"/>
      <c r="AG791" s="11"/>
      <c r="AH791" s="11"/>
      <c r="AI791" s="11"/>
      <c r="AJ791" s="11"/>
      <c r="AK791" s="11"/>
      <c r="AL791" s="11"/>
      <c r="AM791" s="11"/>
      <c r="AN791" s="11"/>
      <c r="AO791" s="11"/>
      <c r="AP791" s="11"/>
      <c r="AQ791" s="11"/>
      <c r="AR791" s="11"/>
      <c r="AS791" s="11"/>
      <c r="AT791" s="11"/>
      <c r="AU791" s="11"/>
      <c r="AV791" s="11"/>
      <c r="AW791" s="11"/>
      <c r="AX791" s="11"/>
      <c r="AY791" s="11"/>
      <c r="AZ791" s="11"/>
      <c r="BA791" s="11"/>
      <c r="BB791" s="11"/>
      <c r="BC791" s="11"/>
    </row>
    <row r="792" spans="1:55" s="8" customFormat="1" ht="12.75">
      <c r="A792" s="9"/>
      <c r="B792" s="11"/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  <c r="AA792" s="11"/>
      <c r="AB792" s="11"/>
      <c r="AC792" s="11"/>
      <c r="AD792" s="11"/>
      <c r="AE792" s="11"/>
      <c r="AF792" s="11"/>
      <c r="AG792" s="11"/>
      <c r="AH792" s="11"/>
      <c r="AI792" s="11"/>
      <c r="AJ792" s="11"/>
      <c r="AK792" s="11"/>
      <c r="AL792" s="11"/>
      <c r="AM792" s="11"/>
      <c r="AN792" s="11"/>
      <c r="AO792" s="11"/>
      <c r="AP792" s="11"/>
      <c r="AQ792" s="11"/>
      <c r="AR792" s="11"/>
      <c r="AS792" s="11"/>
      <c r="AT792" s="11"/>
      <c r="AU792" s="11"/>
      <c r="AV792" s="11"/>
      <c r="AW792" s="11"/>
      <c r="AX792" s="11"/>
      <c r="AY792" s="11"/>
      <c r="AZ792" s="11"/>
      <c r="BA792" s="11"/>
      <c r="BB792" s="11"/>
      <c r="BC792" s="11"/>
    </row>
    <row r="793" spans="1:55" s="8" customFormat="1" ht="12.75">
      <c r="A793" s="9"/>
      <c r="B793" s="11"/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  <c r="AA793" s="11"/>
      <c r="AB793" s="11"/>
      <c r="AC793" s="11"/>
      <c r="AD793" s="11"/>
      <c r="AE793" s="11"/>
      <c r="AF793" s="11"/>
      <c r="AG793" s="11"/>
      <c r="AH793" s="11"/>
      <c r="AI793" s="11"/>
      <c r="AJ793" s="11"/>
      <c r="AK793" s="11"/>
      <c r="AL793" s="11"/>
      <c r="AM793" s="11"/>
      <c r="AN793" s="11"/>
      <c r="AO793" s="11"/>
      <c r="AP793" s="11"/>
      <c r="AQ793" s="11"/>
      <c r="AR793" s="11"/>
      <c r="AS793" s="11"/>
      <c r="AT793" s="11"/>
      <c r="AU793" s="11"/>
      <c r="AV793" s="11"/>
      <c r="AW793" s="11"/>
      <c r="AX793" s="11"/>
      <c r="AY793" s="11"/>
      <c r="AZ793" s="11"/>
      <c r="BA793" s="11"/>
      <c r="BB793" s="11"/>
      <c r="BC793" s="11"/>
    </row>
    <row r="794" spans="1:55" s="8" customFormat="1" ht="12.75">
      <c r="A794" s="9"/>
      <c r="B794" s="11"/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  <c r="AA794" s="11"/>
      <c r="AB794" s="11"/>
      <c r="AC794" s="11"/>
      <c r="AD794" s="11"/>
      <c r="AE794" s="11"/>
      <c r="AF794" s="11"/>
      <c r="AG794" s="11"/>
      <c r="AH794" s="11"/>
      <c r="AI794" s="11"/>
      <c r="AJ794" s="11"/>
      <c r="AK794" s="11"/>
      <c r="AL794" s="11"/>
      <c r="AM794" s="11"/>
      <c r="AN794" s="11"/>
      <c r="AO794" s="11"/>
      <c r="AP794" s="11"/>
      <c r="AQ794" s="11"/>
      <c r="AR794" s="11"/>
      <c r="AS794" s="11"/>
      <c r="AT794" s="11"/>
      <c r="AU794" s="11"/>
      <c r="AV794" s="11"/>
      <c r="AW794" s="11"/>
      <c r="AX794" s="11"/>
      <c r="AY794" s="11"/>
      <c r="AZ794" s="11"/>
      <c r="BA794" s="11"/>
      <c r="BB794" s="11"/>
      <c r="BC794" s="11"/>
    </row>
    <row r="795" spans="1:55" s="8" customFormat="1" ht="12.75">
      <c r="A795" s="9"/>
      <c r="B795" s="11"/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  <c r="AA795" s="11"/>
      <c r="AB795" s="11"/>
      <c r="AC795" s="11"/>
      <c r="AD795" s="11"/>
      <c r="AE795" s="11"/>
      <c r="AF795" s="11"/>
      <c r="AG795" s="11"/>
      <c r="AH795" s="11"/>
      <c r="AI795" s="11"/>
      <c r="AJ795" s="11"/>
      <c r="AK795" s="11"/>
      <c r="AL795" s="11"/>
      <c r="AM795" s="11"/>
      <c r="AN795" s="11"/>
      <c r="AO795" s="11"/>
      <c r="AP795" s="11"/>
      <c r="AQ795" s="11"/>
      <c r="AR795" s="11"/>
      <c r="AS795" s="11"/>
      <c r="AT795" s="11"/>
      <c r="AU795" s="11"/>
      <c r="AV795" s="11"/>
      <c r="AW795" s="11"/>
      <c r="AX795" s="11"/>
      <c r="AY795" s="11"/>
      <c r="AZ795" s="11"/>
      <c r="BA795" s="11"/>
      <c r="BB795" s="11"/>
      <c r="BC795" s="11"/>
    </row>
    <row r="796" spans="1:55" s="8" customFormat="1" ht="12.75">
      <c r="A796" s="9"/>
      <c r="B796" s="11"/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  <c r="AA796" s="11"/>
      <c r="AB796" s="11"/>
      <c r="AC796" s="11"/>
      <c r="AD796" s="11"/>
      <c r="AE796" s="11"/>
      <c r="AF796" s="11"/>
      <c r="AG796" s="11"/>
      <c r="AH796" s="11"/>
      <c r="AI796" s="11"/>
      <c r="AJ796" s="11"/>
      <c r="AK796" s="11"/>
      <c r="AL796" s="11"/>
      <c r="AM796" s="11"/>
      <c r="AN796" s="11"/>
      <c r="AO796" s="11"/>
      <c r="AP796" s="11"/>
      <c r="AQ796" s="11"/>
      <c r="AR796" s="11"/>
      <c r="AS796" s="11"/>
      <c r="AT796" s="11"/>
      <c r="AU796" s="11"/>
      <c r="AV796" s="11"/>
      <c r="AW796" s="11"/>
      <c r="AX796" s="11"/>
      <c r="AY796" s="11"/>
      <c r="AZ796" s="11"/>
      <c r="BA796" s="11"/>
      <c r="BB796" s="11"/>
      <c r="BC796" s="11"/>
    </row>
    <row r="797" spans="1:55" s="8" customFormat="1" ht="12.75">
      <c r="A797" s="9"/>
      <c r="B797" s="11"/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  <c r="AA797" s="11"/>
      <c r="AB797" s="11"/>
      <c r="AC797" s="11"/>
      <c r="AD797" s="11"/>
      <c r="AE797" s="11"/>
      <c r="AF797" s="11"/>
      <c r="AG797" s="11"/>
      <c r="AH797" s="11"/>
      <c r="AI797" s="11"/>
      <c r="AJ797" s="11"/>
      <c r="AK797" s="11"/>
      <c r="AL797" s="11"/>
      <c r="AM797" s="11"/>
      <c r="AN797" s="11"/>
      <c r="AO797" s="11"/>
      <c r="AP797" s="11"/>
      <c r="AQ797" s="11"/>
      <c r="AR797" s="11"/>
      <c r="AS797" s="11"/>
      <c r="AT797" s="11"/>
      <c r="AU797" s="11"/>
      <c r="AV797" s="11"/>
      <c r="AW797" s="11"/>
      <c r="AX797" s="11"/>
      <c r="AY797" s="11"/>
      <c r="AZ797" s="11"/>
      <c r="BA797" s="11"/>
      <c r="BB797" s="11"/>
      <c r="BC797" s="11"/>
    </row>
    <row r="798" spans="1:55" s="8" customFormat="1" ht="12.75">
      <c r="A798" s="9"/>
      <c r="B798" s="11"/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  <c r="AA798" s="11"/>
      <c r="AB798" s="11"/>
      <c r="AC798" s="11"/>
      <c r="AD798" s="11"/>
      <c r="AE798" s="11"/>
      <c r="AF798" s="11"/>
      <c r="AG798" s="11"/>
      <c r="AH798" s="11"/>
      <c r="AI798" s="11"/>
      <c r="AJ798" s="11"/>
      <c r="AK798" s="11"/>
      <c r="AL798" s="11"/>
      <c r="AM798" s="11"/>
      <c r="AN798" s="11"/>
      <c r="AO798" s="11"/>
      <c r="AP798" s="11"/>
      <c r="AQ798" s="11"/>
      <c r="AR798" s="11"/>
      <c r="AS798" s="11"/>
      <c r="AT798" s="11"/>
      <c r="AU798" s="11"/>
      <c r="AV798" s="11"/>
      <c r="AW798" s="11"/>
      <c r="AX798" s="11"/>
      <c r="AY798" s="11"/>
      <c r="AZ798" s="11"/>
      <c r="BA798" s="11"/>
      <c r="BB798" s="11"/>
      <c r="BC798" s="11"/>
    </row>
    <row r="799" spans="1:55" s="8" customFormat="1" ht="12.75">
      <c r="A799" s="9"/>
      <c r="B799" s="11"/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  <c r="AA799" s="11"/>
      <c r="AB799" s="11"/>
      <c r="AC799" s="11"/>
      <c r="AD799" s="11"/>
      <c r="AE799" s="11"/>
      <c r="AF799" s="11"/>
      <c r="AG799" s="11"/>
      <c r="AH799" s="11"/>
      <c r="AI799" s="11"/>
      <c r="AJ799" s="11"/>
      <c r="AK799" s="11"/>
      <c r="AL799" s="11"/>
      <c r="AM799" s="11"/>
      <c r="AN799" s="11"/>
      <c r="AO799" s="11"/>
      <c r="AP799" s="11"/>
      <c r="AQ799" s="11"/>
      <c r="AR799" s="11"/>
      <c r="AS799" s="11"/>
      <c r="AT799" s="11"/>
      <c r="AU799" s="11"/>
      <c r="AV799" s="11"/>
      <c r="AW799" s="11"/>
      <c r="AX799" s="11"/>
      <c r="AY799" s="11"/>
      <c r="AZ799" s="11"/>
      <c r="BA799" s="11"/>
      <c r="BB799" s="11"/>
      <c r="BC799" s="11"/>
    </row>
    <row r="800" spans="1:55" s="8" customFormat="1" ht="12.75">
      <c r="A800" s="9"/>
      <c r="B800" s="11"/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  <c r="AA800" s="11"/>
      <c r="AB800" s="11"/>
      <c r="AC800" s="11"/>
      <c r="AD800" s="11"/>
      <c r="AE800" s="11"/>
      <c r="AF800" s="11"/>
      <c r="AG800" s="11"/>
      <c r="AH800" s="11"/>
      <c r="AI800" s="11"/>
      <c r="AJ800" s="11"/>
      <c r="AK800" s="11"/>
      <c r="AL800" s="11"/>
      <c r="AM800" s="11"/>
      <c r="AN800" s="11"/>
      <c r="AO800" s="11"/>
      <c r="AP800" s="11"/>
      <c r="AQ800" s="11"/>
      <c r="AR800" s="11"/>
      <c r="AS800" s="11"/>
      <c r="AT800" s="11"/>
      <c r="AU800" s="11"/>
      <c r="AV800" s="11"/>
      <c r="AW800" s="11"/>
      <c r="AX800" s="11"/>
      <c r="AY800" s="11"/>
      <c r="AZ800" s="11"/>
      <c r="BA800" s="11"/>
      <c r="BB800" s="11"/>
      <c r="BC800" s="11"/>
    </row>
    <row r="801" spans="1:55" s="8" customFormat="1" ht="12.75">
      <c r="A801" s="9"/>
      <c r="B801" s="11"/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  <c r="AA801" s="11"/>
      <c r="AB801" s="11"/>
      <c r="AC801" s="11"/>
      <c r="AD801" s="11"/>
      <c r="AE801" s="11"/>
      <c r="AF801" s="11"/>
      <c r="AG801" s="11"/>
      <c r="AH801" s="11"/>
      <c r="AI801" s="11"/>
      <c r="AJ801" s="11"/>
      <c r="AK801" s="11"/>
      <c r="AL801" s="11"/>
      <c r="AM801" s="11"/>
      <c r="AN801" s="11"/>
      <c r="AO801" s="11"/>
      <c r="AP801" s="11"/>
      <c r="AQ801" s="11"/>
      <c r="AR801" s="11"/>
      <c r="AS801" s="11"/>
      <c r="AT801" s="11"/>
      <c r="AU801" s="11"/>
      <c r="AV801" s="11"/>
      <c r="AW801" s="11"/>
      <c r="AX801" s="11"/>
      <c r="AY801" s="11"/>
      <c r="AZ801" s="11"/>
      <c r="BA801" s="11"/>
      <c r="BB801" s="11"/>
      <c r="BC801" s="11"/>
    </row>
    <row r="802" spans="1:55" s="8" customFormat="1" ht="12.75">
      <c r="A802" s="9"/>
      <c r="B802" s="11"/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  <c r="AA802" s="11"/>
      <c r="AB802" s="11"/>
      <c r="AC802" s="11"/>
      <c r="AD802" s="11"/>
      <c r="AE802" s="11"/>
      <c r="AF802" s="11"/>
      <c r="AG802" s="11"/>
      <c r="AH802" s="11"/>
      <c r="AI802" s="11"/>
      <c r="AJ802" s="11"/>
      <c r="AK802" s="11"/>
      <c r="AL802" s="11"/>
      <c r="AM802" s="11"/>
      <c r="AN802" s="11"/>
      <c r="AO802" s="11"/>
      <c r="AP802" s="11"/>
      <c r="AQ802" s="11"/>
      <c r="AR802" s="11"/>
      <c r="AS802" s="11"/>
      <c r="AT802" s="11"/>
      <c r="AU802" s="11"/>
      <c r="AV802" s="11"/>
      <c r="AW802" s="11"/>
      <c r="AX802" s="11"/>
      <c r="AY802" s="11"/>
      <c r="AZ802" s="11"/>
      <c r="BA802" s="11"/>
      <c r="BB802" s="11"/>
      <c r="BC802" s="11"/>
    </row>
    <row r="803" spans="1:55" s="8" customFormat="1" ht="12.75">
      <c r="A803" s="9"/>
      <c r="B803" s="11"/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  <c r="AA803" s="11"/>
      <c r="AB803" s="11"/>
      <c r="AC803" s="11"/>
      <c r="AD803" s="11"/>
      <c r="AE803" s="11"/>
      <c r="AF803" s="11"/>
      <c r="AG803" s="11"/>
      <c r="AH803" s="11"/>
      <c r="AI803" s="11"/>
      <c r="AJ803" s="11"/>
      <c r="AK803" s="11"/>
      <c r="AL803" s="11"/>
      <c r="AM803" s="11"/>
      <c r="AN803" s="11"/>
      <c r="AO803" s="11"/>
      <c r="AP803" s="11"/>
      <c r="AQ803" s="11"/>
      <c r="AR803" s="11"/>
      <c r="AS803" s="11"/>
      <c r="AT803" s="11"/>
      <c r="AU803" s="11"/>
      <c r="AV803" s="11"/>
      <c r="AW803" s="11"/>
      <c r="AX803" s="11"/>
      <c r="AY803" s="11"/>
      <c r="AZ803" s="11"/>
      <c r="BA803" s="11"/>
      <c r="BB803" s="11"/>
      <c r="BC803" s="11"/>
    </row>
    <row r="804" spans="1:55" s="8" customFormat="1" ht="12.75">
      <c r="A804" s="9"/>
      <c r="B804" s="11"/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  <c r="AA804" s="11"/>
      <c r="AB804" s="11"/>
      <c r="AC804" s="11"/>
      <c r="AD804" s="11"/>
      <c r="AE804" s="11"/>
      <c r="AF804" s="11"/>
      <c r="AG804" s="11"/>
      <c r="AH804" s="11"/>
      <c r="AI804" s="11"/>
      <c r="AJ804" s="11"/>
      <c r="AK804" s="11"/>
      <c r="AL804" s="11"/>
      <c r="AM804" s="11"/>
      <c r="AN804" s="11"/>
      <c r="AO804" s="11"/>
      <c r="AP804" s="11"/>
      <c r="AQ804" s="11"/>
      <c r="AR804" s="11"/>
      <c r="AS804" s="11"/>
      <c r="AT804" s="11"/>
      <c r="AU804" s="11"/>
      <c r="AV804" s="11"/>
      <c r="AW804" s="11"/>
      <c r="AX804" s="11"/>
      <c r="AY804" s="11"/>
      <c r="AZ804" s="11"/>
      <c r="BA804" s="11"/>
      <c r="BB804" s="11"/>
      <c r="BC804" s="11"/>
    </row>
    <row r="805" spans="1:55" s="8" customFormat="1" ht="12.75">
      <c r="A805" s="9"/>
      <c r="B805" s="11"/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  <c r="AA805" s="11"/>
      <c r="AB805" s="11"/>
      <c r="AC805" s="11"/>
      <c r="AD805" s="11"/>
      <c r="AE805" s="11"/>
      <c r="AF805" s="11"/>
      <c r="AG805" s="11"/>
      <c r="AH805" s="11"/>
      <c r="AI805" s="11"/>
      <c r="AJ805" s="11"/>
      <c r="AK805" s="11"/>
      <c r="AL805" s="11"/>
      <c r="AM805" s="11"/>
      <c r="AN805" s="11"/>
      <c r="AO805" s="11"/>
      <c r="AP805" s="11"/>
      <c r="AQ805" s="11"/>
      <c r="AR805" s="11"/>
      <c r="AS805" s="11"/>
      <c r="AT805" s="11"/>
      <c r="AU805" s="11"/>
      <c r="AV805" s="11"/>
      <c r="AW805" s="11"/>
      <c r="AX805" s="11"/>
      <c r="AY805" s="11"/>
      <c r="AZ805" s="11"/>
      <c r="BA805" s="11"/>
      <c r="BB805" s="11"/>
      <c r="BC805" s="11"/>
    </row>
    <row r="806" spans="1:55" s="8" customFormat="1" ht="12.75">
      <c r="A806" s="9"/>
      <c r="B806" s="11"/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  <c r="AA806" s="11"/>
      <c r="AB806" s="11"/>
      <c r="AC806" s="11"/>
      <c r="AD806" s="11"/>
      <c r="AE806" s="11"/>
      <c r="AF806" s="11"/>
      <c r="AG806" s="11"/>
      <c r="AH806" s="11"/>
      <c r="AI806" s="11"/>
      <c r="AJ806" s="11"/>
      <c r="AK806" s="11"/>
      <c r="AL806" s="11"/>
      <c r="AM806" s="11"/>
      <c r="AN806" s="11"/>
      <c r="AO806" s="11"/>
      <c r="AP806" s="11"/>
      <c r="AQ806" s="11"/>
      <c r="AR806" s="11"/>
      <c r="AS806" s="11"/>
      <c r="AT806" s="11"/>
      <c r="AU806" s="11"/>
      <c r="AV806" s="11"/>
      <c r="AW806" s="11"/>
      <c r="AX806" s="11"/>
      <c r="AY806" s="11"/>
      <c r="AZ806" s="11"/>
      <c r="BA806" s="11"/>
      <c r="BB806" s="11"/>
      <c r="BC806" s="11"/>
    </row>
    <row r="807" spans="1:55" s="8" customFormat="1" ht="12.75">
      <c r="A807" s="9"/>
      <c r="B807" s="11"/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  <c r="AA807" s="11"/>
      <c r="AB807" s="11"/>
      <c r="AC807" s="11"/>
      <c r="AD807" s="11"/>
      <c r="AE807" s="11"/>
      <c r="AF807" s="11"/>
      <c r="AG807" s="11"/>
      <c r="AH807" s="11"/>
      <c r="AI807" s="11"/>
      <c r="AJ807" s="11"/>
      <c r="AK807" s="11"/>
      <c r="AL807" s="11"/>
      <c r="AM807" s="11"/>
      <c r="AN807" s="11"/>
      <c r="AO807" s="11"/>
      <c r="AP807" s="11"/>
      <c r="AQ807" s="11"/>
      <c r="AR807" s="11"/>
      <c r="AS807" s="11"/>
      <c r="AT807" s="11"/>
      <c r="AU807" s="11"/>
      <c r="AV807" s="11"/>
      <c r="AW807" s="11"/>
      <c r="AX807" s="11"/>
      <c r="AY807" s="11"/>
      <c r="AZ807" s="11"/>
      <c r="BA807" s="11"/>
      <c r="BB807" s="11"/>
      <c r="BC807" s="11"/>
    </row>
    <row r="808" spans="1:55" s="8" customFormat="1" ht="12.75">
      <c r="A808" s="9"/>
      <c r="B808" s="11"/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  <c r="AA808" s="11"/>
      <c r="AB808" s="11"/>
      <c r="AC808" s="11"/>
      <c r="AD808" s="11"/>
      <c r="AE808" s="11"/>
      <c r="AF808" s="11"/>
      <c r="AG808" s="11"/>
      <c r="AH808" s="11"/>
      <c r="AI808" s="11"/>
      <c r="AJ808" s="11"/>
      <c r="AK808" s="11"/>
      <c r="AL808" s="11"/>
      <c r="AM808" s="11"/>
      <c r="AN808" s="11"/>
      <c r="AO808" s="11"/>
      <c r="AP808" s="11"/>
      <c r="AQ808" s="11"/>
      <c r="AR808" s="11"/>
      <c r="AS808" s="11"/>
      <c r="AT808" s="11"/>
      <c r="AU808" s="11"/>
      <c r="AV808" s="11"/>
      <c r="AW808" s="11"/>
      <c r="AX808" s="11"/>
      <c r="AY808" s="11"/>
      <c r="AZ808" s="11"/>
      <c r="BA808" s="11"/>
      <c r="BB808" s="11"/>
      <c r="BC808" s="11"/>
    </row>
    <row r="809" spans="1:55" s="8" customFormat="1" ht="12.75">
      <c r="A809" s="9"/>
      <c r="B809" s="11"/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  <c r="AA809" s="11"/>
      <c r="AB809" s="11"/>
      <c r="AC809" s="11"/>
      <c r="AD809" s="11"/>
      <c r="AE809" s="11"/>
      <c r="AF809" s="11"/>
      <c r="AG809" s="11"/>
      <c r="AH809" s="11"/>
      <c r="AI809" s="11"/>
      <c r="AJ809" s="11"/>
      <c r="AK809" s="11"/>
      <c r="AL809" s="11"/>
      <c r="AM809" s="11"/>
      <c r="AN809" s="11"/>
      <c r="AO809" s="11"/>
      <c r="AP809" s="11"/>
      <c r="AQ809" s="11"/>
      <c r="AR809" s="11"/>
      <c r="AS809" s="11"/>
      <c r="AT809" s="11"/>
      <c r="AU809" s="11"/>
      <c r="AV809" s="11"/>
      <c r="AW809" s="11"/>
      <c r="AX809" s="11"/>
      <c r="AY809" s="11"/>
      <c r="AZ809" s="11"/>
      <c r="BA809" s="11"/>
      <c r="BB809" s="11"/>
      <c r="BC809" s="11"/>
    </row>
    <row r="810" spans="1:55" s="8" customFormat="1" ht="12.75">
      <c r="A810" s="9"/>
      <c r="B810" s="11"/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  <c r="AA810" s="11"/>
      <c r="AB810" s="11"/>
      <c r="AC810" s="11"/>
      <c r="AD810" s="11"/>
      <c r="AE810" s="11"/>
      <c r="AF810" s="11"/>
      <c r="AG810" s="11"/>
      <c r="AH810" s="11"/>
      <c r="AI810" s="11"/>
      <c r="AJ810" s="11"/>
      <c r="AK810" s="11"/>
      <c r="AL810" s="11"/>
      <c r="AM810" s="11"/>
      <c r="AN810" s="11"/>
      <c r="AO810" s="11"/>
      <c r="AP810" s="11"/>
      <c r="AQ810" s="11"/>
      <c r="AR810" s="11"/>
      <c r="AS810" s="11"/>
      <c r="AT810" s="11"/>
      <c r="AU810" s="11"/>
      <c r="AV810" s="11"/>
      <c r="AW810" s="11"/>
      <c r="AX810" s="11"/>
      <c r="AY810" s="11"/>
      <c r="AZ810" s="11"/>
      <c r="BA810" s="11"/>
      <c r="BB810" s="11"/>
      <c r="BC810" s="11"/>
    </row>
    <row r="811" spans="1:55" s="8" customFormat="1" ht="12.75">
      <c r="A811" s="9"/>
      <c r="B811" s="11"/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  <c r="AA811" s="11"/>
      <c r="AB811" s="11"/>
      <c r="AC811" s="11"/>
      <c r="AD811" s="11"/>
      <c r="AE811" s="11"/>
      <c r="AF811" s="11"/>
      <c r="AG811" s="11"/>
      <c r="AH811" s="11"/>
      <c r="AI811" s="11"/>
      <c r="AJ811" s="11"/>
      <c r="AK811" s="11"/>
      <c r="AL811" s="11"/>
      <c r="AM811" s="11"/>
      <c r="AN811" s="11"/>
      <c r="AO811" s="11"/>
      <c r="AP811" s="11"/>
      <c r="AQ811" s="11"/>
      <c r="AR811" s="11"/>
      <c r="AS811" s="11"/>
      <c r="AT811" s="11"/>
      <c r="AU811" s="11"/>
      <c r="AV811" s="11"/>
      <c r="AW811" s="11"/>
      <c r="AX811" s="11"/>
      <c r="AY811" s="11"/>
      <c r="AZ811" s="11"/>
      <c r="BA811" s="11"/>
      <c r="BB811" s="11"/>
      <c r="BC811" s="11"/>
    </row>
    <row r="812" spans="1:55" s="8" customFormat="1" ht="12.75">
      <c r="A812" s="9"/>
      <c r="B812" s="11"/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  <c r="AA812" s="11"/>
      <c r="AB812" s="11"/>
      <c r="AC812" s="11"/>
      <c r="AD812" s="11"/>
      <c r="AE812" s="11"/>
      <c r="AF812" s="11"/>
      <c r="AG812" s="11"/>
      <c r="AH812" s="11"/>
      <c r="AI812" s="11"/>
      <c r="AJ812" s="11"/>
      <c r="AK812" s="11"/>
      <c r="AL812" s="11"/>
      <c r="AM812" s="11"/>
      <c r="AN812" s="11"/>
      <c r="AO812" s="11"/>
      <c r="AP812" s="11"/>
      <c r="AQ812" s="11"/>
      <c r="AR812" s="11"/>
      <c r="AS812" s="11"/>
      <c r="AT812" s="11"/>
      <c r="AU812" s="11"/>
      <c r="AV812" s="11"/>
      <c r="AW812" s="11"/>
      <c r="AX812" s="11"/>
      <c r="AY812" s="11"/>
      <c r="AZ812" s="11"/>
      <c r="BA812" s="11"/>
      <c r="BB812" s="11"/>
      <c r="BC812" s="11"/>
    </row>
    <row r="813" spans="1:55" s="8" customFormat="1" ht="12.75">
      <c r="A813" s="9"/>
      <c r="B813" s="11"/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  <c r="AA813" s="11"/>
      <c r="AB813" s="11"/>
      <c r="AC813" s="11"/>
      <c r="AD813" s="11"/>
      <c r="AE813" s="11"/>
      <c r="AF813" s="11"/>
      <c r="AG813" s="11"/>
      <c r="AH813" s="11"/>
      <c r="AI813" s="11"/>
      <c r="AJ813" s="11"/>
      <c r="AK813" s="11"/>
      <c r="AL813" s="11"/>
      <c r="AM813" s="11"/>
      <c r="AN813" s="11"/>
      <c r="AO813" s="11"/>
      <c r="AP813" s="11"/>
      <c r="AQ813" s="11"/>
      <c r="AR813" s="11"/>
      <c r="AS813" s="11"/>
      <c r="AT813" s="11"/>
      <c r="AU813" s="11"/>
      <c r="AV813" s="11"/>
      <c r="AW813" s="11"/>
      <c r="AX813" s="11"/>
      <c r="AY813" s="11"/>
      <c r="AZ813" s="11"/>
      <c r="BA813" s="11"/>
      <c r="BB813" s="11"/>
      <c r="BC813" s="11"/>
    </row>
    <row r="814" spans="1:55" s="8" customFormat="1" ht="12.75">
      <c r="A814" s="9"/>
      <c r="B814" s="11"/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  <c r="AA814" s="11"/>
      <c r="AB814" s="11"/>
      <c r="AC814" s="11"/>
      <c r="AD814" s="11"/>
      <c r="AE814" s="11"/>
      <c r="AF814" s="11"/>
      <c r="AG814" s="11"/>
      <c r="AH814" s="11"/>
      <c r="AI814" s="11"/>
      <c r="AJ814" s="11"/>
      <c r="AK814" s="11"/>
      <c r="AL814" s="11"/>
      <c r="AM814" s="11"/>
      <c r="AN814" s="11"/>
      <c r="AO814" s="11"/>
      <c r="AP814" s="11"/>
      <c r="AQ814" s="11"/>
      <c r="AR814" s="11"/>
      <c r="AS814" s="11"/>
      <c r="AT814" s="11"/>
      <c r="AU814" s="11"/>
      <c r="AV814" s="11"/>
      <c r="AW814" s="11"/>
      <c r="AX814" s="11"/>
      <c r="AY814" s="11"/>
      <c r="AZ814" s="11"/>
      <c r="BA814" s="11"/>
      <c r="BB814" s="11"/>
      <c r="BC814" s="11"/>
    </row>
    <row r="815" spans="1:55" s="8" customFormat="1" ht="12.75">
      <c r="A815" s="9"/>
      <c r="B815" s="11"/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  <c r="AA815" s="11"/>
      <c r="AB815" s="11"/>
      <c r="AC815" s="11"/>
      <c r="AD815" s="11"/>
      <c r="AE815" s="11"/>
      <c r="AF815" s="11"/>
      <c r="AG815" s="11"/>
      <c r="AH815" s="11"/>
      <c r="AI815" s="11"/>
      <c r="AJ815" s="11"/>
      <c r="AK815" s="11"/>
      <c r="AL815" s="11"/>
      <c r="AM815" s="11"/>
      <c r="AN815" s="11"/>
      <c r="AO815" s="11"/>
      <c r="AP815" s="11"/>
      <c r="AQ815" s="11"/>
      <c r="AR815" s="11"/>
      <c r="AS815" s="11"/>
      <c r="AT815" s="11"/>
      <c r="AU815" s="11"/>
      <c r="AV815" s="11"/>
      <c r="AW815" s="11"/>
      <c r="AX815" s="11"/>
      <c r="AY815" s="11"/>
      <c r="AZ815" s="11"/>
      <c r="BA815" s="11"/>
      <c r="BB815" s="11"/>
      <c r="BC815" s="11"/>
    </row>
    <row r="816" spans="1:55" s="8" customFormat="1" ht="12.75">
      <c r="A816" s="9"/>
      <c r="B816" s="11"/>
      <c r="C816" s="11"/>
      <c r="D816" s="11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  <c r="AA816" s="11"/>
      <c r="AB816" s="11"/>
      <c r="AC816" s="11"/>
      <c r="AD816" s="11"/>
      <c r="AE816" s="11"/>
      <c r="AF816" s="11"/>
      <c r="AG816" s="11"/>
      <c r="AH816" s="11"/>
      <c r="AI816" s="11"/>
      <c r="AJ816" s="11"/>
      <c r="AK816" s="11"/>
      <c r="AL816" s="11"/>
      <c r="AM816" s="11"/>
      <c r="AN816" s="11"/>
      <c r="AO816" s="11"/>
      <c r="AP816" s="11"/>
      <c r="AQ816" s="11"/>
      <c r="AR816" s="11"/>
      <c r="AS816" s="11"/>
      <c r="AT816" s="11"/>
      <c r="AU816" s="11"/>
      <c r="AV816" s="11"/>
      <c r="AW816" s="11"/>
      <c r="AX816" s="11"/>
      <c r="AY816" s="11"/>
      <c r="AZ816" s="11"/>
      <c r="BA816" s="11"/>
      <c r="BB816" s="11"/>
      <c r="BC816" s="11"/>
    </row>
    <row r="817" spans="1:55" s="8" customFormat="1" ht="12.75">
      <c r="A817" s="9"/>
      <c r="B817" s="11"/>
      <c r="C817" s="11"/>
      <c r="D817" s="11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  <c r="AA817" s="11"/>
      <c r="AB817" s="11"/>
      <c r="AC817" s="11"/>
      <c r="AD817" s="11"/>
      <c r="AE817" s="11"/>
      <c r="AF817" s="11"/>
      <c r="AG817" s="11"/>
      <c r="AH817" s="11"/>
      <c r="AI817" s="11"/>
      <c r="AJ817" s="11"/>
      <c r="AK817" s="11"/>
      <c r="AL817" s="11"/>
      <c r="AM817" s="11"/>
      <c r="AN817" s="11"/>
      <c r="AO817" s="11"/>
      <c r="AP817" s="11"/>
      <c r="AQ817" s="11"/>
      <c r="AR817" s="11"/>
      <c r="AS817" s="11"/>
      <c r="AT817" s="11"/>
      <c r="AU817" s="11"/>
      <c r="AV817" s="11"/>
      <c r="AW817" s="11"/>
      <c r="AX817" s="11"/>
      <c r="AY817" s="11"/>
      <c r="AZ817" s="11"/>
      <c r="BA817" s="11"/>
      <c r="BB817" s="11"/>
      <c r="BC817" s="11"/>
    </row>
    <row r="818" spans="1:55" s="8" customFormat="1" ht="12.75">
      <c r="A818" s="9"/>
      <c r="B818" s="11"/>
      <c r="C818" s="11"/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  <c r="AA818" s="11"/>
      <c r="AB818" s="11"/>
      <c r="AC818" s="11"/>
      <c r="AD818" s="11"/>
      <c r="AE818" s="11"/>
      <c r="AF818" s="11"/>
      <c r="AG818" s="11"/>
      <c r="AH818" s="11"/>
      <c r="AI818" s="11"/>
      <c r="AJ818" s="11"/>
      <c r="AK818" s="11"/>
      <c r="AL818" s="11"/>
      <c r="AM818" s="11"/>
      <c r="AN818" s="11"/>
      <c r="AO818" s="11"/>
      <c r="AP818" s="11"/>
      <c r="AQ818" s="11"/>
      <c r="AR818" s="11"/>
      <c r="AS818" s="11"/>
      <c r="AT818" s="11"/>
      <c r="AU818" s="11"/>
      <c r="AV818" s="11"/>
      <c r="AW818" s="11"/>
      <c r="AX818" s="11"/>
      <c r="AY818" s="11"/>
      <c r="AZ818" s="11"/>
      <c r="BA818" s="11"/>
      <c r="BB818" s="11"/>
      <c r="BC818" s="11"/>
    </row>
    <row r="819" spans="1:55" s="8" customFormat="1" ht="12.75">
      <c r="A819" s="9"/>
      <c r="B819" s="11"/>
      <c r="C819" s="11"/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  <c r="AA819" s="11"/>
      <c r="AB819" s="11"/>
      <c r="AC819" s="11"/>
      <c r="AD819" s="11"/>
      <c r="AE819" s="11"/>
      <c r="AF819" s="11"/>
      <c r="AG819" s="11"/>
      <c r="AH819" s="11"/>
      <c r="AI819" s="11"/>
      <c r="AJ819" s="11"/>
      <c r="AK819" s="11"/>
      <c r="AL819" s="11"/>
      <c r="AM819" s="11"/>
      <c r="AN819" s="11"/>
      <c r="AO819" s="11"/>
      <c r="AP819" s="11"/>
      <c r="AQ819" s="11"/>
      <c r="AR819" s="11"/>
      <c r="AS819" s="11"/>
      <c r="AT819" s="11"/>
      <c r="AU819" s="11"/>
      <c r="AV819" s="11"/>
      <c r="AW819" s="11"/>
      <c r="AX819" s="11"/>
      <c r="AY819" s="11"/>
      <c r="AZ819" s="11"/>
      <c r="BA819" s="11"/>
      <c r="BB819" s="11"/>
      <c r="BC819" s="11"/>
    </row>
    <row r="820" spans="1:55" s="8" customFormat="1" ht="12.75">
      <c r="A820" s="9"/>
      <c r="B820" s="11"/>
      <c r="C820" s="11"/>
      <c r="D820" s="11"/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  <c r="AA820" s="11"/>
      <c r="AB820" s="11"/>
      <c r="AC820" s="11"/>
      <c r="AD820" s="11"/>
      <c r="AE820" s="11"/>
      <c r="AF820" s="11"/>
      <c r="AG820" s="11"/>
      <c r="AH820" s="11"/>
      <c r="AI820" s="11"/>
      <c r="AJ820" s="11"/>
      <c r="AK820" s="11"/>
      <c r="AL820" s="11"/>
      <c r="AM820" s="11"/>
      <c r="AN820" s="11"/>
      <c r="AO820" s="11"/>
      <c r="AP820" s="11"/>
      <c r="AQ820" s="11"/>
      <c r="AR820" s="11"/>
      <c r="AS820" s="11"/>
      <c r="AT820" s="11"/>
      <c r="AU820" s="11"/>
      <c r="AV820" s="11"/>
      <c r="AW820" s="11"/>
      <c r="AX820" s="11"/>
      <c r="AY820" s="11"/>
      <c r="AZ820" s="11"/>
      <c r="BA820" s="11"/>
      <c r="BB820" s="11"/>
      <c r="BC820" s="11"/>
    </row>
    <row r="821" spans="1:55" s="8" customFormat="1" ht="12.75">
      <c r="A821" s="9"/>
      <c r="B821" s="11"/>
      <c r="C821" s="11"/>
      <c r="D821" s="11"/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  <c r="AA821" s="11"/>
      <c r="AB821" s="11"/>
      <c r="AC821" s="11"/>
      <c r="AD821" s="11"/>
      <c r="AE821" s="11"/>
      <c r="AF821" s="11"/>
      <c r="AG821" s="11"/>
      <c r="AH821" s="11"/>
      <c r="AI821" s="11"/>
      <c r="AJ821" s="11"/>
      <c r="AK821" s="11"/>
      <c r="AL821" s="11"/>
      <c r="AM821" s="11"/>
      <c r="AN821" s="11"/>
      <c r="AO821" s="11"/>
      <c r="AP821" s="11"/>
      <c r="AQ821" s="11"/>
      <c r="AR821" s="11"/>
      <c r="AS821" s="11"/>
      <c r="AT821" s="11"/>
      <c r="AU821" s="11"/>
      <c r="AV821" s="11"/>
      <c r="AW821" s="11"/>
      <c r="AX821" s="11"/>
      <c r="AY821" s="11"/>
      <c r="AZ821" s="11"/>
      <c r="BA821" s="11"/>
      <c r="BB821" s="11"/>
      <c r="BC821" s="11"/>
    </row>
    <row r="822" spans="1:55" s="8" customFormat="1" ht="12.75">
      <c r="A822" s="9"/>
      <c r="B822" s="11"/>
      <c r="C822" s="11"/>
      <c r="D822" s="11"/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  <c r="AA822" s="11"/>
      <c r="AB822" s="11"/>
      <c r="AC822" s="11"/>
      <c r="AD822" s="11"/>
      <c r="AE822" s="11"/>
      <c r="AF822" s="11"/>
      <c r="AG822" s="11"/>
      <c r="AH822" s="11"/>
      <c r="AI822" s="11"/>
      <c r="AJ822" s="11"/>
      <c r="AK822" s="11"/>
      <c r="AL822" s="11"/>
      <c r="AM822" s="11"/>
      <c r="AN822" s="11"/>
      <c r="AO822" s="11"/>
      <c r="AP822" s="11"/>
      <c r="AQ822" s="11"/>
      <c r="AR822" s="11"/>
      <c r="AS822" s="11"/>
      <c r="AT822" s="11"/>
      <c r="AU822" s="11"/>
      <c r="AV822" s="11"/>
      <c r="AW822" s="11"/>
      <c r="AX822" s="11"/>
      <c r="AY822" s="11"/>
      <c r="AZ822" s="11"/>
      <c r="BA822" s="11"/>
      <c r="BB822" s="11"/>
      <c r="BC822" s="11"/>
    </row>
    <row r="823" spans="1:55" s="8" customFormat="1" ht="12.75">
      <c r="A823" s="9"/>
      <c r="B823" s="11"/>
      <c r="C823" s="11"/>
      <c r="D823" s="11"/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  <c r="AA823" s="11"/>
      <c r="AB823" s="11"/>
      <c r="AC823" s="11"/>
      <c r="AD823" s="11"/>
      <c r="AE823" s="11"/>
      <c r="AF823" s="11"/>
      <c r="AG823" s="11"/>
      <c r="AH823" s="11"/>
      <c r="AI823" s="11"/>
      <c r="AJ823" s="11"/>
      <c r="AK823" s="11"/>
      <c r="AL823" s="11"/>
      <c r="AM823" s="11"/>
      <c r="AN823" s="11"/>
      <c r="AO823" s="11"/>
      <c r="AP823" s="11"/>
      <c r="AQ823" s="11"/>
      <c r="AR823" s="11"/>
      <c r="AS823" s="11"/>
      <c r="AT823" s="11"/>
      <c r="AU823" s="11"/>
      <c r="AV823" s="11"/>
      <c r="AW823" s="11"/>
      <c r="AX823" s="11"/>
      <c r="AY823" s="11"/>
      <c r="AZ823" s="11"/>
      <c r="BA823" s="11"/>
      <c r="BB823" s="11"/>
      <c r="BC823" s="11"/>
    </row>
    <row r="824" spans="1:55" s="8" customFormat="1" ht="12.75">
      <c r="A824" s="9"/>
      <c r="B824" s="11"/>
      <c r="C824" s="11"/>
      <c r="D824" s="11"/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  <c r="AA824" s="11"/>
      <c r="AB824" s="11"/>
      <c r="AC824" s="11"/>
      <c r="AD824" s="11"/>
      <c r="AE824" s="11"/>
      <c r="AF824" s="11"/>
      <c r="AG824" s="11"/>
      <c r="AH824" s="11"/>
      <c r="AI824" s="11"/>
      <c r="AJ824" s="11"/>
      <c r="AK824" s="11"/>
      <c r="AL824" s="11"/>
      <c r="AM824" s="11"/>
      <c r="AN824" s="11"/>
      <c r="AO824" s="11"/>
      <c r="AP824" s="11"/>
      <c r="AQ824" s="11"/>
      <c r="AR824" s="11"/>
      <c r="AS824" s="11"/>
      <c r="AT824" s="11"/>
      <c r="AU824" s="11"/>
      <c r="AV824" s="11"/>
      <c r="AW824" s="11"/>
      <c r="AX824" s="11"/>
      <c r="AY824" s="11"/>
      <c r="AZ824" s="11"/>
      <c r="BA824" s="11"/>
      <c r="BB824" s="11"/>
      <c r="BC824" s="11"/>
    </row>
    <row r="825" spans="1:45" ht="12.75">
      <c r="A825" s="9"/>
      <c r="AN825" s="310"/>
      <c r="AO825" s="310"/>
      <c r="AP825" s="310"/>
      <c r="AQ825" s="310"/>
      <c r="AR825" s="310"/>
      <c r="AS825" s="310"/>
    </row>
    <row r="826" spans="1:45" ht="12.75">
      <c r="A826" s="9"/>
      <c r="AN826" s="310"/>
      <c r="AO826" s="310"/>
      <c r="AP826" s="310"/>
      <c r="AQ826" s="310"/>
      <c r="AR826" s="310"/>
      <c r="AS826" s="310"/>
    </row>
    <row r="827" spans="1:45" ht="12.75">
      <c r="A827" s="9"/>
      <c r="AN827" s="310"/>
      <c r="AO827" s="310"/>
      <c r="AP827" s="310"/>
      <c r="AQ827" s="310"/>
      <c r="AR827" s="310"/>
      <c r="AS827" s="310"/>
    </row>
    <row r="828" spans="1:45" ht="12.75">
      <c r="A828" s="9"/>
      <c r="AN828" s="310"/>
      <c r="AO828" s="310"/>
      <c r="AP828" s="310"/>
      <c r="AQ828" s="310"/>
      <c r="AR828" s="310"/>
      <c r="AS828" s="310"/>
    </row>
    <row r="829" spans="1:45" ht="12.75">
      <c r="A829" s="9"/>
      <c r="AN829" s="310"/>
      <c r="AO829" s="310"/>
      <c r="AP829" s="310"/>
      <c r="AQ829" s="310"/>
      <c r="AR829" s="310"/>
      <c r="AS829" s="310"/>
    </row>
    <row r="830" spans="1:45" ht="12.75">
      <c r="A830" s="9"/>
      <c r="AN830" s="310"/>
      <c r="AO830" s="310"/>
      <c r="AP830" s="310"/>
      <c r="AQ830" s="310"/>
      <c r="AR830" s="310"/>
      <c r="AS830" s="310"/>
    </row>
    <row r="831" spans="1:45" ht="12.75">
      <c r="A831" s="9"/>
      <c r="AN831" s="310"/>
      <c r="AO831" s="310"/>
      <c r="AP831" s="310"/>
      <c r="AQ831" s="310"/>
      <c r="AR831" s="310"/>
      <c r="AS831" s="310"/>
    </row>
    <row r="832" spans="1:45" ht="12.75">
      <c r="A832" s="9"/>
      <c r="AN832" s="310"/>
      <c r="AO832" s="310"/>
      <c r="AP832" s="310"/>
      <c r="AQ832" s="310"/>
      <c r="AR832" s="310"/>
      <c r="AS832" s="310"/>
    </row>
    <row r="833" spans="1:45" ht="12.75">
      <c r="A833" s="9"/>
      <c r="AN833" s="310"/>
      <c r="AO833" s="310"/>
      <c r="AP833" s="310"/>
      <c r="AQ833" s="310"/>
      <c r="AR833" s="310"/>
      <c r="AS833" s="310"/>
    </row>
    <row r="834" spans="1:45" ht="12.75">
      <c r="A834" s="9"/>
      <c r="AN834" s="310"/>
      <c r="AO834" s="310"/>
      <c r="AP834" s="310"/>
      <c r="AQ834" s="310"/>
      <c r="AR834" s="310"/>
      <c r="AS834" s="310"/>
    </row>
    <row r="835" spans="1:45" ht="12.75">
      <c r="A835" s="9"/>
      <c r="AN835" s="310"/>
      <c r="AO835" s="310"/>
      <c r="AP835" s="310"/>
      <c r="AQ835" s="310"/>
      <c r="AR835" s="310"/>
      <c r="AS835" s="310"/>
    </row>
    <row r="836" spans="1:45" ht="12.75">
      <c r="A836" s="9"/>
      <c r="AN836" s="310"/>
      <c r="AO836" s="310"/>
      <c r="AP836" s="310"/>
      <c r="AQ836" s="310"/>
      <c r="AR836" s="310"/>
      <c r="AS836" s="310"/>
    </row>
    <row r="837" spans="1:45" ht="12.75">
      <c r="A837" s="9"/>
      <c r="AN837" s="310"/>
      <c r="AO837" s="310"/>
      <c r="AP837" s="310"/>
      <c r="AQ837" s="310"/>
      <c r="AR837" s="310"/>
      <c r="AS837" s="310"/>
    </row>
    <row r="838" spans="1:45" ht="12.75">
      <c r="A838" s="9"/>
      <c r="AN838" s="310"/>
      <c r="AO838" s="310"/>
      <c r="AP838" s="310"/>
      <c r="AQ838" s="310"/>
      <c r="AR838" s="310"/>
      <c r="AS838" s="310"/>
    </row>
    <row r="839" spans="1:45" ht="12.75">
      <c r="A839" s="9"/>
      <c r="AN839" s="310"/>
      <c r="AO839" s="310"/>
      <c r="AP839" s="310"/>
      <c r="AQ839" s="310"/>
      <c r="AR839" s="310"/>
      <c r="AS839" s="310"/>
    </row>
    <row r="840" spans="1:45" ht="12.75">
      <c r="A840" s="9"/>
      <c r="AN840" s="310"/>
      <c r="AO840" s="310"/>
      <c r="AP840" s="310"/>
      <c r="AQ840" s="310"/>
      <c r="AR840" s="310"/>
      <c r="AS840" s="310"/>
    </row>
    <row r="841" spans="1:45" ht="12.75">
      <c r="A841" s="9"/>
      <c r="AN841" s="310"/>
      <c r="AO841" s="310"/>
      <c r="AP841" s="310"/>
      <c r="AQ841" s="310"/>
      <c r="AR841" s="310"/>
      <c r="AS841" s="310"/>
    </row>
    <row r="842" spans="1:45" ht="12.75">
      <c r="A842" s="9"/>
      <c r="AN842" s="310"/>
      <c r="AO842" s="310"/>
      <c r="AP842" s="310"/>
      <c r="AQ842" s="310"/>
      <c r="AR842" s="310"/>
      <c r="AS842" s="310"/>
    </row>
    <row r="843" spans="1:45" ht="12.75">
      <c r="A843" s="9"/>
      <c r="AN843" s="310"/>
      <c r="AO843" s="310"/>
      <c r="AP843" s="310"/>
      <c r="AQ843" s="310"/>
      <c r="AR843" s="310"/>
      <c r="AS843" s="310"/>
    </row>
    <row r="844" spans="1:45" ht="12.75">
      <c r="A844" s="9"/>
      <c r="AN844" s="310"/>
      <c r="AO844" s="310"/>
      <c r="AP844" s="310"/>
      <c r="AQ844" s="310"/>
      <c r="AR844" s="310"/>
      <c r="AS844" s="310"/>
    </row>
    <row r="845" spans="1:45" ht="12.75">
      <c r="A845" s="9"/>
      <c r="AN845" s="310"/>
      <c r="AO845" s="310"/>
      <c r="AP845" s="310"/>
      <c r="AQ845" s="310"/>
      <c r="AR845" s="310"/>
      <c r="AS845" s="310"/>
    </row>
    <row r="846" spans="1:45" ht="12.75">
      <c r="A846" s="9"/>
      <c r="AN846" s="310"/>
      <c r="AO846" s="310"/>
      <c r="AP846" s="310"/>
      <c r="AQ846" s="310"/>
      <c r="AR846" s="310"/>
      <c r="AS846" s="310"/>
    </row>
    <row r="847" spans="1:45" ht="12.75">
      <c r="A847" s="9"/>
      <c r="AN847" s="310"/>
      <c r="AO847" s="310"/>
      <c r="AP847" s="310"/>
      <c r="AQ847" s="310"/>
      <c r="AR847" s="310"/>
      <c r="AS847" s="310"/>
    </row>
    <row r="848" spans="1:45" ht="12.75">
      <c r="A848" s="9"/>
      <c r="AN848" s="310"/>
      <c r="AO848" s="310"/>
      <c r="AP848" s="310"/>
      <c r="AQ848" s="310"/>
      <c r="AR848" s="310"/>
      <c r="AS848" s="310"/>
    </row>
    <row r="849" spans="1:45" ht="12.75">
      <c r="A849" s="9"/>
      <c r="AN849" s="310"/>
      <c r="AO849" s="310"/>
      <c r="AP849" s="310"/>
      <c r="AQ849" s="310"/>
      <c r="AR849" s="310"/>
      <c r="AS849" s="310"/>
    </row>
    <row r="850" spans="1:45" ht="12.75">
      <c r="A850" s="9"/>
      <c r="AN850" s="310"/>
      <c r="AO850" s="310"/>
      <c r="AP850" s="310"/>
      <c r="AQ850" s="310"/>
      <c r="AR850" s="310"/>
      <c r="AS850" s="310"/>
    </row>
    <row r="851" spans="1:45" ht="12.75">
      <c r="A851" s="9"/>
      <c r="AN851" s="310"/>
      <c r="AO851" s="310"/>
      <c r="AP851" s="310"/>
      <c r="AQ851" s="310"/>
      <c r="AR851" s="310"/>
      <c r="AS851" s="310"/>
    </row>
    <row r="852" spans="1:45" ht="12.75">
      <c r="A852" s="9"/>
      <c r="AN852" s="310"/>
      <c r="AO852" s="310"/>
      <c r="AP852" s="310"/>
      <c r="AQ852" s="310"/>
      <c r="AR852" s="310"/>
      <c r="AS852" s="310"/>
    </row>
    <row r="853" spans="1:45" ht="12.75">
      <c r="A853" s="9"/>
      <c r="AN853" s="310"/>
      <c r="AO853" s="310"/>
      <c r="AP853" s="310"/>
      <c r="AQ853" s="310"/>
      <c r="AR853" s="310"/>
      <c r="AS853" s="310"/>
    </row>
    <row r="854" spans="1:45" ht="12.75">
      <c r="A854" s="9"/>
      <c r="AN854" s="310"/>
      <c r="AO854" s="310"/>
      <c r="AP854" s="310"/>
      <c r="AQ854" s="310"/>
      <c r="AR854" s="310"/>
      <c r="AS854" s="310"/>
    </row>
    <row r="855" spans="1:45" ht="12.75">
      <c r="A855" s="9"/>
      <c r="AN855" s="310"/>
      <c r="AO855" s="310"/>
      <c r="AP855" s="310"/>
      <c r="AQ855" s="310"/>
      <c r="AR855" s="310"/>
      <c r="AS855" s="310"/>
    </row>
    <row r="856" spans="1:45" ht="12.75">
      <c r="A856" s="9"/>
      <c r="AN856" s="310"/>
      <c r="AO856" s="310"/>
      <c r="AP856" s="310"/>
      <c r="AQ856" s="310"/>
      <c r="AR856" s="310"/>
      <c r="AS856" s="310"/>
    </row>
    <row r="857" spans="1:45" ht="12.75">
      <c r="A857" s="9"/>
      <c r="AN857" s="310"/>
      <c r="AO857" s="310"/>
      <c r="AP857" s="310"/>
      <c r="AQ857" s="310"/>
      <c r="AR857" s="310"/>
      <c r="AS857" s="310"/>
    </row>
    <row r="858" spans="1:45" ht="12.75">
      <c r="A858" s="9"/>
      <c r="AN858" s="310"/>
      <c r="AO858" s="310"/>
      <c r="AP858" s="310"/>
      <c r="AQ858" s="310"/>
      <c r="AR858" s="310"/>
      <c r="AS858" s="310"/>
    </row>
    <row r="859" spans="1:45" ht="12.75">
      <c r="A859" s="9"/>
      <c r="AN859" s="310"/>
      <c r="AO859" s="310"/>
      <c r="AP859" s="310"/>
      <c r="AQ859" s="310"/>
      <c r="AR859" s="310"/>
      <c r="AS859" s="310"/>
    </row>
    <row r="860" spans="1:45" ht="12.75">
      <c r="A860" s="9"/>
      <c r="AN860" s="310"/>
      <c r="AO860" s="310"/>
      <c r="AP860" s="310"/>
      <c r="AQ860" s="310"/>
      <c r="AR860" s="310"/>
      <c r="AS860" s="310"/>
    </row>
    <row r="861" spans="1:45" ht="12.75">
      <c r="A861" s="9"/>
      <c r="AN861" s="310"/>
      <c r="AO861" s="310"/>
      <c r="AP861" s="310"/>
      <c r="AQ861" s="310"/>
      <c r="AR861" s="310"/>
      <c r="AS861" s="310"/>
    </row>
    <row r="862" spans="1:45" ht="12.75">
      <c r="A862" s="9"/>
      <c r="AN862" s="310"/>
      <c r="AO862" s="310"/>
      <c r="AP862" s="310"/>
      <c r="AQ862" s="310"/>
      <c r="AR862" s="310"/>
      <c r="AS862" s="310"/>
    </row>
    <row r="863" spans="1:45" ht="12.75">
      <c r="A863" s="9"/>
      <c r="AN863" s="310"/>
      <c r="AO863" s="310"/>
      <c r="AP863" s="310"/>
      <c r="AQ863" s="310"/>
      <c r="AR863" s="310"/>
      <c r="AS863" s="310"/>
    </row>
    <row r="864" spans="1:45" ht="12.75">
      <c r="A864" s="9"/>
      <c r="AN864" s="310"/>
      <c r="AO864" s="310"/>
      <c r="AP864" s="310"/>
      <c r="AQ864" s="310"/>
      <c r="AR864" s="310"/>
      <c r="AS864" s="310"/>
    </row>
    <row r="865" spans="1:45" ht="12.75">
      <c r="A865" s="9"/>
      <c r="AN865" s="310"/>
      <c r="AO865" s="310"/>
      <c r="AP865" s="310"/>
      <c r="AQ865" s="310"/>
      <c r="AR865" s="310"/>
      <c r="AS865" s="310"/>
    </row>
    <row r="866" spans="1:45" ht="12.75">
      <c r="A866" s="9"/>
      <c r="AN866" s="310"/>
      <c r="AO866" s="310"/>
      <c r="AP866" s="310"/>
      <c r="AQ866" s="310"/>
      <c r="AR866" s="310"/>
      <c r="AS866" s="310"/>
    </row>
    <row r="867" spans="1:45" ht="12.75">
      <c r="A867" s="9"/>
      <c r="AN867" s="310"/>
      <c r="AO867" s="310"/>
      <c r="AP867" s="310"/>
      <c r="AQ867" s="310"/>
      <c r="AR867" s="310"/>
      <c r="AS867" s="310"/>
    </row>
    <row r="868" spans="1:45" ht="12.75">
      <c r="A868" s="9"/>
      <c r="AN868" s="310"/>
      <c r="AO868" s="310"/>
      <c r="AP868" s="310"/>
      <c r="AQ868" s="310"/>
      <c r="AR868" s="310"/>
      <c r="AS868" s="310"/>
    </row>
    <row r="869" spans="1:45" ht="12.75">
      <c r="A869" s="9"/>
      <c r="AN869" s="310"/>
      <c r="AO869" s="310"/>
      <c r="AP869" s="310"/>
      <c r="AQ869" s="310"/>
      <c r="AR869" s="310"/>
      <c r="AS869" s="310"/>
    </row>
    <row r="870" spans="1:45" ht="12.75">
      <c r="A870" s="9"/>
      <c r="AN870" s="310"/>
      <c r="AO870" s="310"/>
      <c r="AP870" s="310"/>
      <c r="AQ870" s="310"/>
      <c r="AR870" s="310"/>
      <c r="AS870" s="310"/>
    </row>
    <row r="871" spans="1:45" ht="12.75">
      <c r="A871" s="9"/>
      <c r="AN871" s="310"/>
      <c r="AO871" s="310"/>
      <c r="AP871" s="310"/>
      <c r="AQ871" s="310"/>
      <c r="AR871" s="310"/>
      <c r="AS871" s="310"/>
    </row>
    <row r="872" spans="1:45" ht="12.75">
      <c r="A872" s="9"/>
      <c r="AN872" s="310"/>
      <c r="AO872" s="310"/>
      <c r="AP872" s="310"/>
      <c r="AQ872" s="310"/>
      <c r="AR872" s="310"/>
      <c r="AS872" s="310"/>
    </row>
    <row r="873" spans="1:45" ht="12.75">
      <c r="A873" s="9"/>
      <c r="AN873" s="310"/>
      <c r="AO873" s="310"/>
      <c r="AP873" s="310"/>
      <c r="AQ873" s="310"/>
      <c r="AR873" s="310"/>
      <c r="AS873" s="310"/>
    </row>
    <row r="874" spans="1:45" ht="12.75">
      <c r="A874" s="9"/>
      <c r="AN874" s="310"/>
      <c r="AO874" s="310"/>
      <c r="AP874" s="310"/>
      <c r="AQ874" s="310"/>
      <c r="AR874" s="310"/>
      <c r="AS874" s="310"/>
    </row>
    <row r="875" spans="1:45" ht="12.75">
      <c r="A875" s="9"/>
      <c r="AN875" s="310"/>
      <c r="AO875" s="310"/>
      <c r="AP875" s="310"/>
      <c r="AQ875" s="310"/>
      <c r="AR875" s="310"/>
      <c r="AS875" s="310"/>
    </row>
    <row r="876" spans="1:45" ht="12.75">
      <c r="A876" s="9"/>
      <c r="AN876" s="310"/>
      <c r="AO876" s="310"/>
      <c r="AP876" s="310"/>
      <c r="AQ876" s="310"/>
      <c r="AR876" s="310"/>
      <c r="AS876" s="310"/>
    </row>
    <row r="877" spans="1:45" ht="12.75">
      <c r="A877" s="9"/>
      <c r="AN877" s="310"/>
      <c r="AO877" s="310"/>
      <c r="AP877" s="310"/>
      <c r="AQ877" s="310"/>
      <c r="AR877" s="310"/>
      <c r="AS877" s="310"/>
    </row>
    <row r="878" spans="1:45" ht="12.75">
      <c r="A878" s="9"/>
      <c r="AN878" s="310"/>
      <c r="AO878" s="310"/>
      <c r="AP878" s="310"/>
      <c r="AQ878" s="310"/>
      <c r="AR878" s="310"/>
      <c r="AS878" s="310"/>
    </row>
    <row r="879" spans="1:45" ht="12.75">
      <c r="A879" s="9"/>
      <c r="AN879" s="310"/>
      <c r="AO879" s="310"/>
      <c r="AP879" s="310"/>
      <c r="AQ879" s="310"/>
      <c r="AR879" s="310"/>
      <c r="AS879" s="310"/>
    </row>
    <row r="880" spans="1:45" ht="12.75">
      <c r="A880" s="9"/>
      <c r="AN880" s="310"/>
      <c r="AO880" s="310"/>
      <c r="AP880" s="310"/>
      <c r="AQ880" s="310"/>
      <c r="AR880" s="310"/>
      <c r="AS880" s="310"/>
    </row>
    <row r="881" spans="1:45" ht="12.75">
      <c r="A881" s="9"/>
      <c r="AN881" s="310"/>
      <c r="AO881" s="310"/>
      <c r="AP881" s="310"/>
      <c r="AQ881" s="310"/>
      <c r="AR881" s="310"/>
      <c r="AS881" s="310"/>
    </row>
    <row r="882" spans="1:45" ht="12.75">
      <c r="A882" s="9"/>
      <c r="AN882" s="310"/>
      <c r="AO882" s="310"/>
      <c r="AP882" s="310"/>
      <c r="AQ882" s="310"/>
      <c r="AR882" s="310"/>
      <c r="AS882" s="310"/>
    </row>
    <row r="883" spans="1:45" ht="12.75">
      <c r="A883" s="9"/>
      <c r="AN883" s="310"/>
      <c r="AO883" s="310"/>
      <c r="AP883" s="310"/>
      <c r="AQ883" s="310"/>
      <c r="AR883" s="310"/>
      <c r="AS883" s="310"/>
    </row>
    <row r="884" spans="1:45" ht="12.75">
      <c r="A884" s="9"/>
      <c r="AN884" s="310"/>
      <c r="AO884" s="310"/>
      <c r="AP884" s="310"/>
      <c r="AQ884" s="310"/>
      <c r="AR884" s="310"/>
      <c r="AS884" s="310"/>
    </row>
    <row r="885" spans="1:45" ht="12.75">
      <c r="A885" s="9"/>
      <c r="AN885" s="310"/>
      <c r="AO885" s="310"/>
      <c r="AP885" s="310"/>
      <c r="AQ885" s="310"/>
      <c r="AR885" s="310"/>
      <c r="AS885" s="310"/>
    </row>
    <row r="886" spans="1:45" ht="12.75">
      <c r="A886" s="9"/>
      <c r="AN886" s="310"/>
      <c r="AO886" s="310"/>
      <c r="AP886" s="310"/>
      <c r="AQ886" s="310"/>
      <c r="AR886" s="310"/>
      <c r="AS886" s="310"/>
    </row>
    <row r="887" spans="1:45" ht="12.75">
      <c r="A887" s="9"/>
      <c r="AN887" s="310"/>
      <c r="AO887" s="310"/>
      <c r="AP887" s="310"/>
      <c r="AQ887" s="310"/>
      <c r="AR887" s="310"/>
      <c r="AS887" s="310"/>
    </row>
    <row r="888" spans="1:45" ht="12.75">
      <c r="A888" s="9"/>
      <c r="AN888" s="310"/>
      <c r="AO888" s="310"/>
      <c r="AP888" s="310"/>
      <c r="AQ888" s="310"/>
      <c r="AR888" s="310"/>
      <c r="AS888" s="310"/>
    </row>
    <row r="889" spans="1:45" ht="12.75">
      <c r="A889" s="9"/>
      <c r="AN889" s="310"/>
      <c r="AO889" s="310"/>
      <c r="AP889" s="310"/>
      <c r="AQ889" s="310"/>
      <c r="AR889" s="310"/>
      <c r="AS889" s="310"/>
    </row>
    <row r="890" spans="1:45" ht="12.75">
      <c r="A890" s="9"/>
      <c r="AN890" s="310"/>
      <c r="AO890" s="310"/>
      <c r="AP890" s="310"/>
      <c r="AQ890" s="310"/>
      <c r="AR890" s="310"/>
      <c r="AS890" s="310"/>
    </row>
    <row r="891" spans="1:45" ht="12.75">
      <c r="A891" s="9"/>
      <c r="AN891" s="310"/>
      <c r="AO891" s="310"/>
      <c r="AP891" s="310"/>
      <c r="AQ891" s="310"/>
      <c r="AR891" s="310"/>
      <c r="AS891" s="310"/>
    </row>
    <row r="892" spans="1:45" ht="12.75">
      <c r="A892" s="9"/>
      <c r="AN892" s="310"/>
      <c r="AO892" s="310"/>
      <c r="AP892" s="310"/>
      <c r="AQ892" s="310"/>
      <c r="AR892" s="310"/>
      <c r="AS892" s="310"/>
    </row>
    <row r="893" spans="1:45" ht="12.75">
      <c r="A893" s="9"/>
      <c r="AN893" s="310"/>
      <c r="AO893" s="310"/>
      <c r="AP893" s="310"/>
      <c r="AQ893" s="310"/>
      <c r="AR893" s="310"/>
      <c r="AS893" s="310"/>
    </row>
    <row r="894" spans="1:45" ht="12.75">
      <c r="A894" s="9"/>
      <c r="AN894" s="310"/>
      <c r="AO894" s="310"/>
      <c r="AP894" s="310"/>
      <c r="AQ894" s="310"/>
      <c r="AR894" s="310"/>
      <c r="AS894" s="310"/>
    </row>
    <row r="895" spans="1:45" ht="12.75">
      <c r="A895" s="9"/>
      <c r="AN895" s="310"/>
      <c r="AO895" s="310"/>
      <c r="AP895" s="310"/>
      <c r="AQ895" s="310"/>
      <c r="AR895" s="310"/>
      <c r="AS895" s="310"/>
    </row>
    <row r="896" spans="1:45" ht="12.75">
      <c r="A896" s="9"/>
      <c r="AN896" s="310"/>
      <c r="AO896" s="310"/>
      <c r="AP896" s="310"/>
      <c r="AQ896" s="310"/>
      <c r="AR896" s="310"/>
      <c r="AS896" s="310"/>
    </row>
    <row r="897" spans="1:45" ht="12.75">
      <c r="A897" s="9"/>
      <c r="AN897" s="310"/>
      <c r="AO897" s="310"/>
      <c r="AP897" s="310"/>
      <c r="AQ897" s="310"/>
      <c r="AR897" s="310"/>
      <c r="AS897" s="310"/>
    </row>
    <row r="898" spans="1:45" ht="12.75">
      <c r="A898" s="9"/>
      <c r="AN898" s="310"/>
      <c r="AO898" s="310"/>
      <c r="AP898" s="310"/>
      <c r="AQ898" s="310"/>
      <c r="AR898" s="310"/>
      <c r="AS898" s="310"/>
    </row>
    <row r="899" spans="1:45" ht="12.75">
      <c r="A899" s="9"/>
      <c r="AN899" s="310"/>
      <c r="AO899" s="310"/>
      <c r="AP899" s="310"/>
      <c r="AQ899" s="310"/>
      <c r="AR899" s="310"/>
      <c r="AS899" s="310"/>
    </row>
    <row r="900" spans="1:45" ht="12.75">
      <c r="A900" s="9"/>
      <c r="AN900" s="310"/>
      <c r="AO900" s="310"/>
      <c r="AP900" s="310"/>
      <c r="AQ900" s="310"/>
      <c r="AR900" s="310"/>
      <c r="AS900" s="310"/>
    </row>
    <row r="901" spans="1:45" ht="12.75">
      <c r="A901" s="9"/>
      <c r="AN901" s="310"/>
      <c r="AO901" s="310"/>
      <c r="AP901" s="310"/>
      <c r="AQ901" s="310"/>
      <c r="AR901" s="310"/>
      <c r="AS901" s="310"/>
    </row>
    <row r="902" spans="1:45" ht="12.75">
      <c r="A902" s="9"/>
      <c r="AN902" s="310"/>
      <c r="AO902" s="310"/>
      <c r="AP902" s="310"/>
      <c r="AQ902" s="310"/>
      <c r="AR902" s="310"/>
      <c r="AS902" s="310"/>
    </row>
    <row r="903" spans="1:45" ht="12.75">
      <c r="A903" s="9"/>
      <c r="AN903" s="310"/>
      <c r="AO903" s="310"/>
      <c r="AP903" s="310"/>
      <c r="AQ903" s="310"/>
      <c r="AR903" s="310"/>
      <c r="AS903" s="310"/>
    </row>
    <row r="904" spans="1:45" ht="12.75">
      <c r="A904" s="9"/>
      <c r="AN904" s="310"/>
      <c r="AO904" s="310"/>
      <c r="AP904" s="310"/>
      <c r="AQ904" s="310"/>
      <c r="AR904" s="310"/>
      <c r="AS904" s="310"/>
    </row>
    <row r="905" spans="1:45" ht="12.75">
      <c r="A905" s="9"/>
      <c r="AN905" s="310"/>
      <c r="AO905" s="310"/>
      <c r="AP905" s="310"/>
      <c r="AQ905" s="310"/>
      <c r="AR905" s="310"/>
      <c r="AS905" s="310"/>
    </row>
    <row r="906" spans="1:45" ht="12.75">
      <c r="A906" s="9"/>
      <c r="AN906" s="310"/>
      <c r="AO906" s="310"/>
      <c r="AP906" s="310"/>
      <c r="AQ906" s="310"/>
      <c r="AR906" s="310"/>
      <c r="AS906" s="310"/>
    </row>
    <row r="907" spans="1:45" ht="12.75">
      <c r="A907" s="9"/>
      <c r="AN907" s="310"/>
      <c r="AO907" s="310"/>
      <c r="AP907" s="310"/>
      <c r="AQ907" s="310"/>
      <c r="AR907" s="310"/>
      <c r="AS907" s="310"/>
    </row>
    <row r="908" spans="1:45" ht="12.75">
      <c r="A908" s="9"/>
      <c r="AN908" s="310"/>
      <c r="AO908" s="310"/>
      <c r="AP908" s="310"/>
      <c r="AQ908" s="310"/>
      <c r="AR908" s="310"/>
      <c r="AS908" s="310"/>
    </row>
    <row r="909" spans="1:45" ht="12.75">
      <c r="A909" s="9"/>
      <c r="AN909" s="310"/>
      <c r="AO909" s="310"/>
      <c r="AP909" s="310"/>
      <c r="AQ909" s="310"/>
      <c r="AR909" s="310"/>
      <c r="AS909" s="310"/>
    </row>
    <row r="910" spans="1:45" ht="12.75">
      <c r="A910" s="9"/>
      <c r="AN910" s="310"/>
      <c r="AO910" s="310"/>
      <c r="AP910" s="310"/>
      <c r="AQ910" s="310"/>
      <c r="AR910" s="310"/>
      <c r="AS910" s="310"/>
    </row>
    <row r="911" spans="1:45" ht="12.75">
      <c r="A911" s="9"/>
      <c r="AN911" s="310"/>
      <c r="AO911" s="310"/>
      <c r="AP911" s="310"/>
      <c r="AQ911" s="310"/>
      <c r="AR911" s="310"/>
      <c r="AS911" s="310"/>
    </row>
    <row r="912" spans="1:45" ht="12.75">
      <c r="A912" s="9"/>
      <c r="AN912" s="310"/>
      <c r="AO912" s="310"/>
      <c r="AP912" s="310"/>
      <c r="AQ912" s="310"/>
      <c r="AR912" s="310"/>
      <c r="AS912" s="310"/>
    </row>
    <row r="913" spans="1:45" ht="12.75">
      <c r="A913" s="9"/>
      <c r="AN913" s="310"/>
      <c r="AO913" s="310"/>
      <c r="AP913" s="310"/>
      <c r="AQ913" s="310"/>
      <c r="AR913" s="310"/>
      <c r="AS913" s="310"/>
    </row>
    <row r="914" spans="1:45" ht="12.75">
      <c r="A914" s="9"/>
      <c r="AN914" s="310"/>
      <c r="AO914" s="310"/>
      <c r="AP914" s="310"/>
      <c r="AQ914" s="310"/>
      <c r="AR914" s="310"/>
      <c r="AS914" s="310"/>
    </row>
    <row r="915" spans="1:45" ht="12.75">
      <c r="A915" s="9"/>
      <c r="AN915" s="310"/>
      <c r="AO915" s="310"/>
      <c r="AP915" s="310"/>
      <c r="AQ915" s="310"/>
      <c r="AR915" s="310"/>
      <c r="AS915" s="310"/>
    </row>
    <row r="916" spans="1:45" ht="12.75">
      <c r="A916" s="9"/>
      <c r="AN916" s="310"/>
      <c r="AO916" s="310"/>
      <c r="AP916" s="310"/>
      <c r="AQ916" s="310"/>
      <c r="AR916" s="310"/>
      <c r="AS916" s="310"/>
    </row>
    <row r="917" spans="1:45" ht="12.75">
      <c r="A917" s="9"/>
      <c r="AN917" s="310"/>
      <c r="AO917" s="310"/>
      <c r="AP917" s="310"/>
      <c r="AQ917" s="310"/>
      <c r="AR917" s="310"/>
      <c r="AS917" s="310"/>
    </row>
    <row r="918" spans="1:45" ht="12.75">
      <c r="A918" s="9"/>
      <c r="AN918" s="310"/>
      <c r="AO918" s="310"/>
      <c r="AP918" s="310"/>
      <c r="AQ918" s="310"/>
      <c r="AR918" s="310"/>
      <c r="AS918" s="310"/>
    </row>
    <row r="919" spans="1:45" ht="12.75">
      <c r="A919" s="9"/>
      <c r="AN919" s="310"/>
      <c r="AO919" s="310"/>
      <c r="AP919" s="310"/>
      <c r="AQ919" s="310"/>
      <c r="AR919" s="310"/>
      <c r="AS919" s="310"/>
    </row>
    <row r="920" spans="1:45" ht="12.75">
      <c r="A920" s="9"/>
      <c r="AN920" s="310"/>
      <c r="AO920" s="310"/>
      <c r="AP920" s="310"/>
      <c r="AQ920" s="310"/>
      <c r="AR920" s="310"/>
      <c r="AS920" s="310"/>
    </row>
    <row r="921" spans="1:45" ht="12.75">
      <c r="A921" s="9"/>
      <c r="AN921" s="310"/>
      <c r="AO921" s="310"/>
      <c r="AP921" s="310"/>
      <c r="AQ921" s="310"/>
      <c r="AR921" s="310"/>
      <c r="AS921" s="310"/>
    </row>
    <row r="922" spans="1:45" ht="12.75">
      <c r="A922" s="9"/>
      <c r="AN922" s="310"/>
      <c r="AO922" s="310"/>
      <c r="AP922" s="310"/>
      <c r="AQ922" s="310"/>
      <c r="AR922" s="310"/>
      <c r="AS922" s="310"/>
    </row>
    <row r="923" spans="1:45" ht="12.75">
      <c r="A923" s="9"/>
      <c r="AN923" s="310"/>
      <c r="AO923" s="310"/>
      <c r="AP923" s="310"/>
      <c r="AQ923" s="310"/>
      <c r="AR923" s="310"/>
      <c r="AS923" s="310"/>
    </row>
    <row r="924" spans="1:45" ht="12.75">
      <c r="A924" s="9"/>
      <c r="AN924" s="310"/>
      <c r="AO924" s="310"/>
      <c r="AP924" s="310"/>
      <c r="AQ924" s="310"/>
      <c r="AR924" s="310"/>
      <c r="AS924" s="310"/>
    </row>
    <row r="925" spans="1:45" ht="12.75">
      <c r="A925" s="9"/>
      <c r="AN925" s="310"/>
      <c r="AO925" s="310"/>
      <c r="AP925" s="310"/>
      <c r="AQ925" s="310"/>
      <c r="AR925" s="310"/>
      <c r="AS925" s="310"/>
    </row>
    <row r="926" spans="1:45" ht="12.75">
      <c r="A926" s="9"/>
      <c r="AN926" s="310"/>
      <c r="AO926" s="310"/>
      <c r="AP926" s="310"/>
      <c r="AQ926" s="310"/>
      <c r="AR926" s="310"/>
      <c r="AS926" s="310"/>
    </row>
    <row r="927" spans="1:45" ht="12.75">
      <c r="A927" s="9"/>
      <c r="AN927" s="310"/>
      <c r="AO927" s="310"/>
      <c r="AP927" s="310"/>
      <c r="AQ927" s="310"/>
      <c r="AR927" s="310"/>
      <c r="AS927" s="310"/>
    </row>
    <row r="928" spans="1:45" ht="12.75">
      <c r="A928" s="9"/>
      <c r="AN928" s="310"/>
      <c r="AO928" s="310"/>
      <c r="AP928" s="310"/>
      <c r="AQ928" s="310"/>
      <c r="AR928" s="310"/>
      <c r="AS928" s="310"/>
    </row>
    <row r="929" spans="1:45" ht="12.75">
      <c r="A929" s="9"/>
      <c r="AN929" s="310"/>
      <c r="AO929" s="310"/>
      <c r="AP929" s="310"/>
      <c r="AQ929" s="310"/>
      <c r="AR929" s="310"/>
      <c r="AS929" s="310"/>
    </row>
    <row r="930" spans="1:45" ht="12.75">
      <c r="A930" s="9"/>
      <c r="AN930" s="310"/>
      <c r="AO930" s="310"/>
      <c r="AP930" s="310"/>
      <c r="AQ930" s="310"/>
      <c r="AR930" s="310"/>
      <c r="AS930" s="310"/>
    </row>
    <row r="931" spans="1:45" ht="12.75">
      <c r="A931" s="9"/>
      <c r="AN931" s="310"/>
      <c r="AO931" s="310"/>
      <c r="AP931" s="310"/>
      <c r="AQ931" s="310"/>
      <c r="AR931" s="310"/>
      <c r="AS931" s="310"/>
    </row>
    <row r="932" spans="1:45" ht="12.75">
      <c r="A932" s="9"/>
      <c r="AN932" s="310"/>
      <c r="AO932" s="310"/>
      <c r="AP932" s="310"/>
      <c r="AQ932" s="310"/>
      <c r="AR932" s="310"/>
      <c r="AS932" s="310"/>
    </row>
    <row r="933" spans="1:45" ht="12.75">
      <c r="A933" s="9"/>
      <c r="AN933" s="310"/>
      <c r="AO933" s="310"/>
      <c r="AP933" s="310"/>
      <c r="AQ933" s="310"/>
      <c r="AR933" s="310"/>
      <c r="AS933" s="310"/>
    </row>
    <row r="934" spans="1:45" ht="12.75">
      <c r="A934" s="9"/>
      <c r="AN934" s="310"/>
      <c r="AO934" s="310"/>
      <c r="AP934" s="310"/>
      <c r="AQ934" s="310"/>
      <c r="AR934" s="310"/>
      <c r="AS934" s="310"/>
    </row>
    <row r="935" spans="1:45" ht="12.75">
      <c r="A935" s="9"/>
      <c r="AN935" s="310"/>
      <c r="AO935" s="310"/>
      <c r="AP935" s="310"/>
      <c r="AQ935" s="310"/>
      <c r="AR935" s="310"/>
      <c r="AS935" s="310"/>
    </row>
    <row r="936" spans="1:45" ht="12.75">
      <c r="A936" s="9"/>
      <c r="AN936" s="310"/>
      <c r="AO936" s="310"/>
      <c r="AP936" s="310"/>
      <c r="AQ936" s="310"/>
      <c r="AR936" s="310"/>
      <c r="AS936" s="310"/>
    </row>
    <row r="937" spans="1:45" ht="12.75">
      <c r="A937" s="9"/>
      <c r="AN937" s="310"/>
      <c r="AO937" s="310"/>
      <c r="AP937" s="310"/>
      <c r="AQ937" s="310"/>
      <c r="AR937" s="310"/>
      <c r="AS937" s="310"/>
    </row>
    <row r="938" spans="1:45" ht="12.75">
      <c r="A938" s="9"/>
      <c r="AN938" s="310"/>
      <c r="AO938" s="310"/>
      <c r="AP938" s="310"/>
      <c r="AQ938" s="310"/>
      <c r="AR938" s="310"/>
      <c r="AS938" s="310"/>
    </row>
    <row r="939" spans="1:45" ht="12.75">
      <c r="A939" s="9"/>
      <c r="AN939" s="310"/>
      <c r="AO939" s="310"/>
      <c r="AP939" s="310"/>
      <c r="AQ939" s="310"/>
      <c r="AR939" s="310"/>
      <c r="AS939" s="310"/>
    </row>
    <row r="940" spans="1:45" ht="12.75">
      <c r="A940" s="9"/>
      <c r="AN940" s="310"/>
      <c r="AO940" s="310"/>
      <c r="AP940" s="310"/>
      <c r="AQ940" s="310"/>
      <c r="AR940" s="310"/>
      <c r="AS940" s="310"/>
    </row>
    <row r="941" spans="1:45" ht="12.75">
      <c r="A941" s="9"/>
      <c r="AN941" s="310"/>
      <c r="AO941" s="310"/>
      <c r="AP941" s="310"/>
      <c r="AQ941" s="310"/>
      <c r="AR941" s="310"/>
      <c r="AS941" s="310"/>
    </row>
    <row r="942" spans="1:45" ht="12.75">
      <c r="A942" s="9"/>
      <c r="AN942" s="310"/>
      <c r="AO942" s="310"/>
      <c r="AP942" s="310"/>
      <c r="AQ942" s="310"/>
      <c r="AR942" s="310"/>
      <c r="AS942" s="310"/>
    </row>
    <row r="943" spans="1:45" ht="12.75">
      <c r="A943" s="9"/>
      <c r="AN943" s="310"/>
      <c r="AO943" s="310"/>
      <c r="AP943" s="310"/>
      <c r="AQ943" s="310"/>
      <c r="AR943" s="310"/>
      <c r="AS943" s="310"/>
    </row>
    <row r="944" spans="1:45" ht="12.75">
      <c r="A944" s="9"/>
      <c r="AN944" s="310"/>
      <c r="AO944" s="310"/>
      <c r="AP944" s="310"/>
      <c r="AQ944" s="310"/>
      <c r="AR944" s="310"/>
      <c r="AS944" s="310"/>
    </row>
    <row r="945" spans="1:45" ht="12.75">
      <c r="A945" s="9"/>
      <c r="AN945" s="310"/>
      <c r="AO945" s="310"/>
      <c r="AP945" s="310"/>
      <c r="AQ945" s="310"/>
      <c r="AR945" s="310"/>
      <c r="AS945" s="310"/>
    </row>
    <row r="946" spans="1:45" ht="12.75">
      <c r="A946" s="9"/>
      <c r="AN946" s="310"/>
      <c r="AO946" s="310"/>
      <c r="AP946" s="310"/>
      <c r="AQ946" s="310"/>
      <c r="AR946" s="310"/>
      <c r="AS946" s="310"/>
    </row>
    <row r="947" spans="1:45" ht="12.75">
      <c r="A947" s="9"/>
      <c r="AN947" s="310"/>
      <c r="AO947" s="310"/>
      <c r="AP947" s="310"/>
      <c r="AQ947" s="310"/>
      <c r="AR947" s="310"/>
      <c r="AS947" s="310"/>
    </row>
    <row r="948" spans="1:45" ht="12.75">
      <c r="A948" s="9"/>
      <c r="AN948" s="310"/>
      <c r="AO948" s="310"/>
      <c r="AP948" s="310"/>
      <c r="AQ948" s="310"/>
      <c r="AR948" s="310"/>
      <c r="AS948" s="310"/>
    </row>
    <row r="949" spans="1:45" ht="12.75">
      <c r="A949" s="9"/>
      <c r="AN949" s="310"/>
      <c r="AO949" s="310"/>
      <c r="AP949" s="310"/>
      <c r="AQ949" s="310"/>
      <c r="AR949" s="310"/>
      <c r="AS949" s="310"/>
    </row>
    <row r="950" spans="1:45" ht="12.75">
      <c r="A950" s="9"/>
      <c r="AN950" s="310"/>
      <c r="AO950" s="310"/>
      <c r="AP950" s="310"/>
      <c r="AQ950" s="310"/>
      <c r="AR950" s="310"/>
      <c r="AS950" s="310"/>
    </row>
    <row r="951" spans="1:45" ht="12.75">
      <c r="A951" s="9"/>
      <c r="AN951" s="310"/>
      <c r="AO951" s="310"/>
      <c r="AP951" s="310"/>
      <c r="AQ951" s="310"/>
      <c r="AR951" s="310"/>
      <c r="AS951" s="310"/>
    </row>
    <row r="952" spans="1:45" ht="12.75">
      <c r="A952" s="9"/>
      <c r="AN952" s="310"/>
      <c r="AO952" s="310"/>
      <c r="AP952" s="310"/>
      <c r="AQ952" s="310"/>
      <c r="AR952" s="310"/>
      <c r="AS952" s="310"/>
    </row>
    <row r="953" spans="1:45" ht="12.75">
      <c r="A953" s="9"/>
      <c r="AN953" s="310"/>
      <c r="AO953" s="310"/>
      <c r="AP953" s="310"/>
      <c r="AQ953" s="310"/>
      <c r="AR953" s="310"/>
      <c r="AS953" s="310"/>
    </row>
    <row r="954" spans="1:45" ht="12.75">
      <c r="A954" s="9"/>
      <c r="AN954" s="310"/>
      <c r="AO954" s="310"/>
      <c r="AP954" s="310"/>
      <c r="AQ954" s="310"/>
      <c r="AR954" s="310"/>
      <c r="AS954" s="310"/>
    </row>
    <row r="955" spans="1:45" ht="12.75">
      <c r="A955" s="9"/>
      <c r="AN955" s="310"/>
      <c r="AO955" s="310"/>
      <c r="AP955" s="310"/>
      <c r="AQ955" s="310"/>
      <c r="AR955" s="310"/>
      <c r="AS955" s="310"/>
    </row>
    <row r="956" spans="1:45" ht="12.75">
      <c r="A956" s="9"/>
      <c r="AN956" s="310"/>
      <c r="AO956" s="310"/>
      <c r="AP956" s="310"/>
      <c r="AQ956" s="310"/>
      <c r="AR956" s="310"/>
      <c r="AS956" s="310"/>
    </row>
    <row r="957" spans="1:45" ht="12.75">
      <c r="A957" s="9"/>
      <c r="AN957" s="310"/>
      <c r="AO957" s="310"/>
      <c r="AP957" s="310"/>
      <c r="AQ957" s="310"/>
      <c r="AR957" s="310"/>
      <c r="AS957" s="310"/>
    </row>
    <row r="958" spans="1:45" ht="12.75">
      <c r="A958" s="9"/>
      <c r="AN958" s="310"/>
      <c r="AO958" s="310"/>
      <c r="AP958" s="310"/>
      <c r="AQ958" s="310"/>
      <c r="AR958" s="310"/>
      <c r="AS958" s="310"/>
    </row>
    <row r="959" spans="1:45" ht="12.75">
      <c r="A959" s="9"/>
      <c r="AN959" s="310"/>
      <c r="AO959" s="310"/>
      <c r="AP959" s="310"/>
      <c r="AQ959" s="310"/>
      <c r="AR959" s="310"/>
      <c r="AS959" s="310"/>
    </row>
    <row r="960" spans="1:45" ht="12.75">
      <c r="A960" s="9"/>
      <c r="AN960" s="310"/>
      <c r="AO960" s="310"/>
      <c r="AP960" s="310"/>
      <c r="AQ960" s="310"/>
      <c r="AR960" s="310"/>
      <c r="AS960" s="310"/>
    </row>
    <row r="961" spans="1:45" ht="12.75">
      <c r="A961" s="9"/>
      <c r="AN961" s="310"/>
      <c r="AO961" s="310"/>
      <c r="AP961" s="310"/>
      <c r="AQ961" s="310"/>
      <c r="AR961" s="310"/>
      <c r="AS961" s="310"/>
    </row>
    <row r="962" spans="1:45" ht="12.75">
      <c r="A962" s="9"/>
      <c r="AN962" s="310"/>
      <c r="AO962" s="310"/>
      <c r="AP962" s="310"/>
      <c r="AQ962" s="310"/>
      <c r="AR962" s="310"/>
      <c r="AS962" s="310"/>
    </row>
    <row r="963" spans="1:45" ht="12.75">
      <c r="A963" s="9"/>
      <c r="AN963" s="310"/>
      <c r="AO963" s="310"/>
      <c r="AP963" s="310"/>
      <c r="AQ963" s="310"/>
      <c r="AR963" s="310"/>
      <c r="AS963" s="310"/>
    </row>
    <row r="964" spans="1:45" ht="12.75">
      <c r="A964" s="9"/>
      <c r="AN964" s="310"/>
      <c r="AO964" s="310"/>
      <c r="AP964" s="310"/>
      <c r="AQ964" s="310"/>
      <c r="AR964" s="310"/>
      <c r="AS964" s="310"/>
    </row>
    <row r="965" spans="1:45" ht="12.75">
      <c r="A965" s="9"/>
      <c r="AN965" s="310"/>
      <c r="AO965" s="310"/>
      <c r="AP965" s="310"/>
      <c r="AQ965" s="310"/>
      <c r="AR965" s="310"/>
      <c r="AS965" s="310"/>
    </row>
    <row r="966" spans="1:45" ht="12.75">
      <c r="A966" s="9"/>
      <c r="AN966" s="310"/>
      <c r="AO966" s="310"/>
      <c r="AP966" s="310"/>
      <c r="AQ966" s="310"/>
      <c r="AR966" s="310"/>
      <c r="AS966" s="310"/>
    </row>
    <row r="967" spans="1:45" ht="12.75">
      <c r="A967" s="9"/>
      <c r="AN967" s="310"/>
      <c r="AO967" s="310"/>
      <c r="AP967" s="310"/>
      <c r="AQ967" s="310"/>
      <c r="AR967" s="310"/>
      <c r="AS967" s="310"/>
    </row>
    <row r="968" spans="1:45" ht="12.75">
      <c r="A968" s="9"/>
      <c r="AN968" s="310"/>
      <c r="AO968" s="310"/>
      <c r="AP968" s="310"/>
      <c r="AQ968" s="310"/>
      <c r="AR968" s="310"/>
      <c r="AS968" s="310"/>
    </row>
    <row r="969" spans="1:45" ht="12.75">
      <c r="A969" s="9"/>
      <c r="AN969" s="310"/>
      <c r="AO969" s="310"/>
      <c r="AP969" s="310"/>
      <c r="AQ969" s="310"/>
      <c r="AR969" s="310"/>
      <c r="AS969" s="310"/>
    </row>
    <row r="970" spans="1:45" ht="12.75">
      <c r="A970" s="9"/>
      <c r="AN970" s="310"/>
      <c r="AO970" s="310"/>
      <c r="AP970" s="310"/>
      <c r="AQ970" s="310"/>
      <c r="AR970" s="310"/>
      <c r="AS970" s="310"/>
    </row>
    <row r="971" spans="1:45" ht="12.75">
      <c r="A971" s="9"/>
      <c r="AN971" s="310"/>
      <c r="AO971" s="310"/>
      <c r="AP971" s="310"/>
      <c r="AQ971" s="310"/>
      <c r="AR971" s="310"/>
      <c r="AS971" s="310"/>
    </row>
    <row r="972" spans="1:45" ht="12.75">
      <c r="A972" s="9"/>
      <c r="AN972" s="310"/>
      <c r="AO972" s="310"/>
      <c r="AP972" s="310"/>
      <c r="AQ972" s="310"/>
      <c r="AR972" s="310"/>
      <c r="AS972" s="310"/>
    </row>
    <row r="973" spans="1:45" ht="12.75">
      <c r="A973" s="9"/>
      <c r="AN973" s="310"/>
      <c r="AO973" s="310"/>
      <c r="AP973" s="310"/>
      <c r="AQ973" s="310"/>
      <c r="AR973" s="310"/>
      <c r="AS973" s="310"/>
    </row>
    <row r="974" spans="1:45" ht="12.75">
      <c r="A974" s="9"/>
      <c r="AN974" s="310"/>
      <c r="AO974" s="310"/>
      <c r="AP974" s="310"/>
      <c r="AQ974" s="310"/>
      <c r="AR974" s="310"/>
      <c r="AS974" s="310"/>
    </row>
    <row r="975" spans="1:45" ht="12.75">
      <c r="A975" s="9"/>
      <c r="AN975" s="310"/>
      <c r="AO975" s="310"/>
      <c r="AP975" s="310"/>
      <c r="AQ975" s="310"/>
      <c r="AR975" s="310"/>
      <c r="AS975" s="310"/>
    </row>
    <row r="976" spans="1:45" ht="12.75">
      <c r="A976" s="9"/>
      <c r="AN976" s="310"/>
      <c r="AO976" s="310"/>
      <c r="AP976" s="310"/>
      <c r="AQ976" s="310"/>
      <c r="AR976" s="310"/>
      <c r="AS976" s="310"/>
    </row>
    <row r="977" spans="1:45" ht="12.75">
      <c r="A977" s="9"/>
      <c r="AN977" s="310"/>
      <c r="AO977" s="310"/>
      <c r="AP977" s="310"/>
      <c r="AQ977" s="310"/>
      <c r="AR977" s="310"/>
      <c r="AS977" s="310"/>
    </row>
    <row r="978" spans="1:45" ht="12.75">
      <c r="A978" s="9"/>
      <c r="AN978" s="310"/>
      <c r="AO978" s="310"/>
      <c r="AP978" s="310"/>
      <c r="AQ978" s="310"/>
      <c r="AR978" s="310"/>
      <c r="AS978" s="310"/>
    </row>
    <row r="979" spans="1:45" ht="12.75">
      <c r="A979" s="9"/>
      <c r="AN979" s="310"/>
      <c r="AO979" s="310"/>
      <c r="AP979" s="310"/>
      <c r="AQ979" s="310"/>
      <c r="AR979" s="310"/>
      <c r="AS979" s="310"/>
    </row>
    <row r="980" spans="1:45" ht="12.75">
      <c r="A980" s="9"/>
      <c r="AN980" s="310"/>
      <c r="AO980" s="310"/>
      <c r="AP980" s="310"/>
      <c r="AQ980" s="310"/>
      <c r="AR980" s="310"/>
      <c r="AS980" s="310"/>
    </row>
    <row r="981" spans="1:45" ht="12.75">
      <c r="A981" s="9"/>
      <c r="AN981" s="310"/>
      <c r="AO981" s="310"/>
      <c r="AP981" s="310"/>
      <c r="AQ981" s="310"/>
      <c r="AR981" s="310"/>
      <c r="AS981" s="310"/>
    </row>
    <row r="982" spans="1:45" ht="12.75">
      <c r="A982" s="9"/>
      <c r="AN982" s="310"/>
      <c r="AO982" s="310"/>
      <c r="AP982" s="310"/>
      <c r="AQ982" s="310"/>
      <c r="AR982" s="310"/>
      <c r="AS982" s="310"/>
    </row>
    <row r="983" spans="1:45" ht="12.75">
      <c r="A983" s="9"/>
      <c r="AN983" s="310"/>
      <c r="AO983" s="310"/>
      <c r="AP983" s="310"/>
      <c r="AQ983" s="310"/>
      <c r="AR983" s="310"/>
      <c r="AS983" s="310"/>
    </row>
    <row r="984" spans="1:45" ht="12.75">
      <c r="A984" s="9"/>
      <c r="AN984" s="310"/>
      <c r="AO984" s="310"/>
      <c r="AP984" s="310"/>
      <c r="AQ984" s="310"/>
      <c r="AR984" s="310"/>
      <c r="AS984" s="310"/>
    </row>
    <row r="985" spans="1:45" ht="12.75">
      <c r="A985" s="9"/>
      <c r="AN985" s="310"/>
      <c r="AO985" s="310"/>
      <c r="AP985" s="310"/>
      <c r="AQ985" s="310"/>
      <c r="AR985" s="310"/>
      <c r="AS985" s="310"/>
    </row>
    <row r="986" spans="1:45" ht="12.75">
      <c r="A986" s="9"/>
      <c r="AN986" s="310"/>
      <c r="AO986" s="310"/>
      <c r="AP986" s="310"/>
      <c r="AQ986" s="310"/>
      <c r="AR986" s="310"/>
      <c r="AS986" s="310"/>
    </row>
    <row r="987" spans="1:45" ht="12.75">
      <c r="A987" s="9"/>
      <c r="AN987" s="310"/>
      <c r="AO987" s="310"/>
      <c r="AP987" s="310"/>
      <c r="AQ987" s="310"/>
      <c r="AR987" s="310"/>
      <c r="AS987" s="310"/>
    </row>
    <row r="988" spans="1:45" ht="12.75">
      <c r="A988" s="9"/>
      <c r="AN988" s="310"/>
      <c r="AO988" s="310"/>
      <c r="AP988" s="310"/>
      <c r="AQ988" s="310"/>
      <c r="AR988" s="310"/>
      <c r="AS988" s="310"/>
    </row>
    <row r="989" spans="1:45" ht="12.75">
      <c r="A989" s="9"/>
      <c r="AN989" s="310"/>
      <c r="AO989" s="310"/>
      <c r="AP989" s="310"/>
      <c r="AQ989" s="310"/>
      <c r="AR989" s="310"/>
      <c r="AS989" s="310"/>
    </row>
    <row r="990" spans="1:45" ht="12.75">
      <c r="A990" s="9"/>
      <c r="AN990" s="310"/>
      <c r="AO990" s="310"/>
      <c r="AP990" s="310"/>
      <c r="AQ990" s="310"/>
      <c r="AR990" s="310"/>
      <c r="AS990" s="310"/>
    </row>
    <row r="991" spans="1:45" ht="12.75">
      <c r="A991" s="9"/>
      <c r="AN991" s="310"/>
      <c r="AO991" s="310"/>
      <c r="AP991" s="310"/>
      <c r="AQ991" s="310"/>
      <c r="AR991" s="310"/>
      <c r="AS991" s="310"/>
    </row>
    <row r="992" spans="1:45" ht="12.75">
      <c r="A992" s="9"/>
      <c r="AN992" s="310"/>
      <c r="AO992" s="310"/>
      <c r="AP992" s="310"/>
      <c r="AQ992" s="310"/>
      <c r="AR992" s="310"/>
      <c r="AS992" s="310"/>
    </row>
    <row r="993" spans="1:45" ht="12.75">
      <c r="A993" s="9"/>
      <c r="AN993" s="310"/>
      <c r="AO993" s="310"/>
      <c r="AP993" s="310"/>
      <c r="AQ993" s="310"/>
      <c r="AR993" s="310"/>
      <c r="AS993" s="310"/>
    </row>
    <row r="994" spans="1:45" ht="12.75">
      <c r="A994" s="9"/>
      <c r="AN994" s="310"/>
      <c r="AO994" s="310"/>
      <c r="AP994" s="310"/>
      <c r="AQ994" s="310"/>
      <c r="AR994" s="310"/>
      <c r="AS994" s="310"/>
    </row>
    <row r="995" spans="1:45" ht="12.75">
      <c r="A995" s="9"/>
      <c r="AN995" s="310"/>
      <c r="AO995" s="310"/>
      <c r="AP995" s="310"/>
      <c r="AQ995" s="310"/>
      <c r="AR995" s="310"/>
      <c r="AS995" s="310"/>
    </row>
    <row r="996" spans="1:45" ht="12.75">
      <c r="A996" s="9"/>
      <c r="AN996" s="310"/>
      <c r="AO996" s="310"/>
      <c r="AP996" s="310"/>
      <c r="AQ996" s="310"/>
      <c r="AR996" s="310"/>
      <c r="AS996" s="310"/>
    </row>
    <row r="997" spans="1:45" ht="12.75">
      <c r="A997" s="9"/>
      <c r="AN997" s="310"/>
      <c r="AO997" s="310"/>
      <c r="AP997" s="310"/>
      <c r="AQ997" s="310"/>
      <c r="AR997" s="310"/>
      <c r="AS997" s="310"/>
    </row>
    <row r="998" spans="1:45" ht="12.75">
      <c r="A998" s="9"/>
      <c r="AN998" s="310"/>
      <c r="AO998" s="310"/>
      <c r="AP998" s="310"/>
      <c r="AQ998" s="310"/>
      <c r="AR998" s="310"/>
      <c r="AS998" s="310"/>
    </row>
    <row r="999" spans="1:45" ht="12.75">
      <c r="A999" s="9"/>
      <c r="AN999" s="310"/>
      <c r="AO999" s="310"/>
      <c r="AP999" s="310"/>
      <c r="AQ999" s="310"/>
      <c r="AR999" s="310"/>
      <c r="AS999" s="310"/>
    </row>
    <row r="1000" spans="1:45" ht="12.75">
      <c r="A1000" s="9"/>
      <c r="AN1000" s="310"/>
      <c r="AO1000" s="310"/>
      <c r="AP1000" s="310"/>
      <c r="AQ1000" s="310"/>
      <c r="AR1000" s="310"/>
      <c r="AS1000" s="310"/>
    </row>
    <row r="1001" spans="1:45" ht="12.75">
      <c r="A1001" s="9"/>
      <c r="AN1001" s="310"/>
      <c r="AO1001" s="310"/>
      <c r="AP1001" s="310"/>
      <c r="AQ1001" s="310"/>
      <c r="AR1001" s="310"/>
      <c r="AS1001" s="310"/>
    </row>
    <row r="1002" spans="1:45" ht="12.75">
      <c r="A1002" s="9"/>
      <c r="AN1002" s="310"/>
      <c r="AO1002" s="310"/>
      <c r="AP1002" s="310"/>
      <c r="AQ1002" s="310"/>
      <c r="AR1002" s="310"/>
      <c r="AS1002" s="310"/>
    </row>
    <row r="1003" spans="1:45" ht="12.75">
      <c r="A1003" s="9"/>
      <c r="AN1003" s="310"/>
      <c r="AO1003" s="310"/>
      <c r="AP1003" s="310"/>
      <c r="AQ1003" s="310"/>
      <c r="AR1003" s="310"/>
      <c r="AS1003" s="310"/>
    </row>
    <row r="1004" spans="1:45" ht="12.75">
      <c r="A1004" s="9"/>
      <c r="AN1004" s="310"/>
      <c r="AO1004" s="310"/>
      <c r="AP1004" s="310"/>
      <c r="AQ1004" s="310"/>
      <c r="AR1004" s="310"/>
      <c r="AS1004" s="310"/>
    </row>
    <row r="1005" spans="1:45" ht="12.75">
      <c r="A1005" s="9"/>
      <c r="AN1005" s="310"/>
      <c r="AO1005" s="310"/>
      <c r="AP1005" s="310"/>
      <c r="AQ1005" s="310"/>
      <c r="AR1005" s="310"/>
      <c r="AS1005" s="310"/>
    </row>
    <row r="1006" spans="1:45" ht="12.75">
      <c r="A1006" s="9"/>
      <c r="AN1006" s="310"/>
      <c r="AO1006" s="310"/>
      <c r="AP1006" s="310"/>
      <c r="AQ1006" s="310"/>
      <c r="AR1006" s="310"/>
      <c r="AS1006" s="310"/>
    </row>
    <row r="1007" spans="1:45" ht="12.75">
      <c r="A1007" s="9"/>
      <c r="AN1007" s="310"/>
      <c r="AO1007" s="310"/>
      <c r="AP1007" s="310"/>
      <c r="AQ1007" s="310"/>
      <c r="AR1007" s="310"/>
      <c r="AS1007" s="310"/>
    </row>
    <row r="1008" spans="1:45" ht="12.75">
      <c r="A1008" s="9"/>
      <c r="AN1008" s="310"/>
      <c r="AO1008" s="310"/>
      <c r="AP1008" s="310"/>
      <c r="AQ1008" s="310"/>
      <c r="AR1008" s="310"/>
      <c r="AS1008" s="310"/>
    </row>
    <row r="1009" spans="1:45" ht="12.75">
      <c r="A1009" s="9"/>
      <c r="AN1009" s="310"/>
      <c r="AO1009" s="310"/>
      <c r="AP1009" s="310"/>
      <c r="AQ1009" s="310"/>
      <c r="AR1009" s="310"/>
      <c r="AS1009" s="310"/>
    </row>
    <row r="1010" spans="1:45" ht="12.75">
      <c r="A1010" s="9"/>
      <c r="AN1010" s="310"/>
      <c r="AO1010" s="310"/>
      <c r="AP1010" s="310"/>
      <c r="AQ1010" s="310"/>
      <c r="AR1010" s="310"/>
      <c r="AS1010" s="310"/>
    </row>
    <row r="1011" spans="1:45" ht="12.75">
      <c r="A1011" s="9"/>
      <c r="AN1011" s="310"/>
      <c r="AO1011" s="310"/>
      <c r="AP1011" s="310"/>
      <c r="AQ1011" s="310"/>
      <c r="AR1011" s="310"/>
      <c r="AS1011" s="310"/>
    </row>
    <row r="1012" spans="1:45" ht="12.75">
      <c r="A1012" s="9"/>
      <c r="AN1012" s="310"/>
      <c r="AO1012" s="310"/>
      <c r="AP1012" s="310"/>
      <c r="AQ1012" s="310"/>
      <c r="AR1012" s="310"/>
      <c r="AS1012" s="310"/>
    </row>
    <row r="1013" spans="1:45" ht="12.75">
      <c r="A1013" s="9"/>
      <c r="AN1013" s="310"/>
      <c r="AO1013" s="310"/>
      <c r="AP1013" s="310"/>
      <c r="AQ1013" s="310"/>
      <c r="AR1013" s="310"/>
      <c r="AS1013" s="310"/>
    </row>
    <row r="1014" spans="1:45" ht="12.75">
      <c r="A1014" s="9"/>
      <c r="AN1014" s="310"/>
      <c r="AO1014" s="310"/>
      <c r="AP1014" s="310"/>
      <c r="AQ1014" s="310"/>
      <c r="AR1014" s="310"/>
      <c r="AS1014" s="310"/>
    </row>
    <row r="1015" spans="1:45" ht="12.75">
      <c r="A1015" s="9"/>
      <c r="AN1015" s="310"/>
      <c r="AO1015" s="310"/>
      <c r="AP1015" s="310"/>
      <c r="AQ1015" s="310"/>
      <c r="AR1015" s="310"/>
      <c r="AS1015" s="310"/>
    </row>
    <row r="1016" spans="1:45" ht="12.75">
      <c r="A1016" s="9"/>
      <c r="AN1016" s="310"/>
      <c r="AO1016" s="310"/>
      <c r="AP1016" s="310"/>
      <c r="AQ1016" s="310"/>
      <c r="AR1016" s="310"/>
      <c r="AS1016" s="310"/>
    </row>
    <row r="1017" spans="1:45" ht="12.75">
      <c r="A1017" s="9"/>
      <c r="AN1017" s="310"/>
      <c r="AO1017" s="310"/>
      <c r="AP1017" s="310"/>
      <c r="AQ1017" s="310"/>
      <c r="AR1017" s="310"/>
      <c r="AS1017" s="310"/>
    </row>
    <row r="1018" spans="1:45" ht="12.75">
      <c r="A1018" s="9"/>
      <c r="AN1018" s="310"/>
      <c r="AO1018" s="310"/>
      <c r="AP1018" s="310"/>
      <c r="AQ1018" s="310"/>
      <c r="AR1018" s="310"/>
      <c r="AS1018" s="310"/>
    </row>
    <row r="1019" spans="1:45" ht="12.75">
      <c r="A1019" s="9"/>
      <c r="AN1019" s="310"/>
      <c r="AO1019" s="310"/>
      <c r="AP1019" s="310"/>
      <c r="AQ1019" s="310"/>
      <c r="AR1019" s="310"/>
      <c r="AS1019" s="310"/>
    </row>
    <row r="1020" spans="1:45" ht="12.75">
      <c r="A1020" s="9"/>
      <c r="AN1020" s="310"/>
      <c r="AO1020" s="310"/>
      <c r="AP1020" s="310"/>
      <c r="AQ1020" s="310"/>
      <c r="AR1020" s="310"/>
      <c r="AS1020" s="310"/>
    </row>
    <row r="1021" spans="1:45" ht="12.75">
      <c r="A1021" s="9"/>
      <c r="AN1021" s="310"/>
      <c r="AO1021" s="310"/>
      <c r="AP1021" s="310"/>
      <c r="AQ1021" s="310"/>
      <c r="AR1021" s="310"/>
      <c r="AS1021" s="310"/>
    </row>
    <row r="1022" spans="1:45" ht="12.75">
      <c r="A1022" s="9"/>
      <c r="AN1022" s="310"/>
      <c r="AO1022" s="310"/>
      <c r="AP1022" s="310"/>
      <c r="AQ1022" s="310"/>
      <c r="AR1022" s="310"/>
      <c r="AS1022" s="310"/>
    </row>
    <row r="1023" spans="1:45" ht="12.75">
      <c r="A1023" s="9"/>
      <c r="AN1023" s="310"/>
      <c r="AO1023" s="310"/>
      <c r="AP1023" s="310"/>
      <c r="AQ1023" s="310"/>
      <c r="AR1023" s="310"/>
      <c r="AS1023" s="310"/>
    </row>
    <row r="1024" spans="1:45" ht="12.75">
      <c r="A1024" s="9"/>
      <c r="AN1024" s="310"/>
      <c r="AO1024" s="310"/>
      <c r="AP1024" s="310"/>
      <c r="AQ1024" s="310"/>
      <c r="AR1024" s="310"/>
      <c r="AS1024" s="310"/>
    </row>
    <row r="1025" spans="1:45" ht="12.75">
      <c r="A1025" s="9"/>
      <c r="AN1025" s="310"/>
      <c r="AO1025" s="310"/>
      <c r="AP1025" s="310"/>
      <c r="AQ1025" s="310"/>
      <c r="AR1025" s="310"/>
      <c r="AS1025" s="310"/>
    </row>
    <row r="1026" spans="1:45" ht="12.75">
      <c r="A1026" s="9"/>
      <c r="AN1026" s="310"/>
      <c r="AO1026" s="310"/>
      <c r="AP1026" s="310"/>
      <c r="AQ1026" s="310"/>
      <c r="AR1026" s="310"/>
      <c r="AS1026" s="310"/>
    </row>
    <row r="1027" spans="1:45" ht="12.75">
      <c r="A1027" s="9"/>
      <c r="AN1027" s="310"/>
      <c r="AO1027" s="310"/>
      <c r="AP1027" s="310"/>
      <c r="AQ1027" s="310"/>
      <c r="AR1027" s="310"/>
      <c r="AS1027" s="310"/>
    </row>
    <row r="1028" spans="1:45" ht="12.75">
      <c r="A1028" s="9"/>
      <c r="AN1028" s="310"/>
      <c r="AO1028" s="310"/>
      <c r="AP1028" s="310"/>
      <c r="AQ1028" s="310"/>
      <c r="AR1028" s="310"/>
      <c r="AS1028" s="310"/>
    </row>
    <row r="1029" spans="1:45" ht="12.75">
      <c r="A1029" s="9"/>
      <c r="AN1029" s="310"/>
      <c r="AO1029" s="310"/>
      <c r="AP1029" s="310"/>
      <c r="AQ1029" s="310"/>
      <c r="AR1029" s="310"/>
      <c r="AS1029" s="310"/>
    </row>
    <row r="1030" spans="1:45" ht="12.75">
      <c r="A1030" s="9"/>
      <c r="AN1030" s="310"/>
      <c r="AO1030" s="310"/>
      <c r="AP1030" s="310"/>
      <c r="AQ1030" s="310"/>
      <c r="AR1030" s="310"/>
      <c r="AS1030" s="310"/>
    </row>
    <row r="1031" spans="1:45" ht="12.75">
      <c r="A1031" s="9"/>
      <c r="AN1031" s="310"/>
      <c r="AO1031" s="310"/>
      <c r="AP1031" s="310"/>
      <c r="AQ1031" s="310"/>
      <c r="AR1031" s="310"/>
      <c r="AS1031" s="310"/>
    </row>
    <row r="1032" spans="1:45" ht="12.75">
      <c r="A1032" s="9"/>
      <c r="AN1032" s="310"/>
      <c r="AO1032" s="310"/>
      <c r="AP1032" s="310"/>
      <c r="AQ1032" s="310"/>
      <c r="AR1032" s="310"/>
      <c r="AS1032" s="310"/>
    </row>
    <row r="1033" spans="1:45" ht="12.75">
      <c r="A1033" s="9"/>
      <c r="AN1033" s="310"/>
      <c r="AO1033" s="310"/>
      <c r="AP1033" s="310"/>
      <c r="AQ1033" s="310"/>
      <c r="AR1033" s="310"/>
      <c r="AS1033" s="310"/>
    </row>
    <row r="1034" spans="1:45" ht="12.75">
      <c r="A1034" s="9"/>
      <c r="AN1034" s="310"/>
      <c r="AO1034" s="310"/>
      <c r="AP1034" s="310"/>
      <c r="AQ1034" s="310"/>
      <c r="AR1034" s="310"/>
      <c r="AS1034" s="310"/>
    </row>
    <row r="1035" spans="1:45" ht="12.75">
      <c r="A1035" s="9"/>
      <c r="AN1035" s="310"/>
      <c r="AO1035" s="310"/>
      <c r="AP1035" s="310"/>
      <c r="AQ1035" s="310"/>
      <c r="AR1035" s="310"/>
      <c r="AS1035" s="310"/>
    </row>
    <row r="1036" spans="1:45" ht="12.75">
      <c r="A1036" s="9"/>
      <c r="AN1036" s="310"/>
      <c r="AO1036" s="310"/>
      <c r="AP1036" s="310"/>
      <c r="AQ1036" s="310"/>
      <c r="AR1036" s="310"/>
      <c r="AS1036" s="310"/>
    </row>
    <row r="1037" spans="1:45" ht="12.75">
      <c r="A1037" s="9"/>
      <c r="AN1037" s="310"/>
      <c r="AO1037" s="310"/>
      <c r="AP1037" s="310"/>
      <c r="AQ1037" s="310"/>
      <c r="AR1037" s="310"/>
      <c r="AS1037" s="310"/>
    </row>
    <row r="1038" spans="1:45" ht="12.75">
      <c r="A1038" s="9"/>
      <c r="AN1038" s="310"/>
      <c r="AO1038" s="310"/>
      <c r="AP1038" s="310"/>
      <c r="AQ1038" s="310"/>
      <c r="AR1038" s="310"/>
      <c r="AS1038" s="310"/>
    </row>
    <row r="1039" spans="1:45" ht="12.75">
      <c r="A1039" s="9"/>
      <c r="AN1039" s="310"/>
      <c r="AO1039" s="310"/>
      <c r="AP1039" s="310"/>
      <c r="AQ1039" s="310"/>
      <c r="AR1039" s="310"/>
      <c r="AS1039" s="310"/>
    </row>
    <row r="1040" spans="1:45" ht="12.75">
      <c r="A1040" s="9"/>
      <c r="AN1040" s="310"/>
      <c r="AO1040" s="310"/>
      <c r="AP1040" s="310"/>
      <c r="AQ1040" s="310"/>
      <c r="AR1040" s="310"/>
      <c r="AS1040" s="310"/>
    </row>
    <row r="1041" spans="1:45" ht="12.75">
      <c r="A1041" s="9"/>
      <c r="AN1041" s="310"/>
      <c r="AO1041" s="310"/>
      <c r="AP1041" s="310"/>
      <c r="AQ1041" s="310"/>
      <c r="AR1041" s="310"/>
      <c r="AS1041" s="310"/>
    </row>
    <row r="1042" spans="1:45" ht="12.75">
      <c r="A1042" s="9"/>
      <c r="AN1042" s="310"/>
      <c r="AO1042" s="310"/>
      <c r="AP1042" s="310"/>
      <c r="AQ1042" s="310"/>
      <c r="AR1042" s="310"/>
      <c r="AS1042" s="310"/>
    </row>
    <row r="1043" spans="1:45" ht="12.75">
      <c r="A1043" s="9"/>
      <c r="AN1043" s="310"/>
      <c r="AO1043" s="310"/>
      <c r="AP1043" s="310"/>
      <c r="AQ1043" s="310"/>
      <c r="AR1043" s="310"/>
      <c r="AS1043" s="310"/>
    </row>
    <row r="1044" spans="1:45" ht="12.75">
      <c r="A1044" s="9"/>
      <c r="AN1044" s="310"/>
      <c r="AO1044" s="310"/>
      <c r="AP1044" s="310"/>
      <c r="AQ1044" s="310"/>
      <c r="AR1044" s="310"/>
      <c r="AS1044" s="310"/>
    </row>
    <row r="1045" spans="1:45" ht="12.75">
      <c r="A1045" s="9"/>
      <c r="AN1045" s="310"/>
      <c r="AO1045" s="310"/>
      <c r="AP1045" s="310"/>
      <c r="AQ1045" s="310"/>
      <c r="AR1045" s="310"/>
      <c r="AS1045" s="310"/>
    </row>
    <row r="1046" spans="1:45" ht="12.75">
      <c r="A1046" s="9"/>
      <c r="AN1046" s="310"/>
      <c r="AO1046" s="310"/>
      <c r="AP1046" s="310"/>
      <c r="AQ1046" s="310"/>
      <c r="AR1046" s="310"/>
      <c r="AS1046" s="310"/>
    </row>
    <row r="1047" spans="1:45" ht="12.75">
      <c r="A1047" s="9"/>
      <c r="AN1047" s="310"/>
      <c r="AO1047" s="310"/>
      <c r="AP1047" s="310"/>
      <c r="AQ1047" s="310"/>
      <c r="AR1047" s="310"/>
      <c r="AS1047" s="310"/>
    </row>
    <row r="1048" spans="1:45" ht="12.75">
      <c r="A1048" s="9"/>
      <c r="AN1048" s="310"/>
      <c r="AO1048" s="310"/>
      <c r="AP1048" s="310"/>
      <c r="AQ1048" s="310"/>
      <c r="AR1048" s="310"/>
      <c r="AS1048" s="310"/>
    </row>
    <row r="1049" spans="1:45" ht="12.75">
      <c r="A1049" s="9"/>
      <c r="AN1049" s="310"/>
      <c r="AO1049" s="310"/>
      <c r="AP1049" s="310"/>
      <c r="AQ1049" s="310"/>
      <c r="AR1049" s="310"/>
      <c r="AS1049" s="310"/>
    </row>
    <row r="1050" spans="1:45" ht="12.75">
      <c r="A1050" s="9"/>
      <c r="AN1050" s="310"/>
      <c r="AO1050" s="310"/>
      <c r="AP1050" s="310"/>
      <c r="AQ1050" s="310"/>
      <c r="AR1050" s="310"/>
      <c r="AS1050" s="310"/>
    </row>
    <row r="1051" spans="1:45" ht="12.75">
      <c r="A1051" s="9"/>
      <c r="AN1051" s="310"/>
      <c r="AO1051" s="310"/>
      <c r="AP1051" s="310"/>
      <c r="AQ1051" s="310"/>
      <c r="AR1051" s="310"/>
      <c r="AS1051" s="310"/>
    </row>
    <row r="1052" spans="1:45" ht="12.75">
      <c r="A1052" s="9"/>
      <c r="AN1052" s="310"/>
      <c r="AO1052" s="310"/>
      <c r="AP1052" s="310"/>
      <c r="AQ1052" s="310"/>
      <c r="AR1052" s="310"/>
      <c r="AS1052" s="310"/>
    </row>
    <row r="1053" spans="1:45" ht="12.75">
      <c r="A1053" s="9"/>
      <c r="AN1053" s="310"/>
      <c r="AO1053" s="310"/>
      <c r="AP1053" s="310"/>
      <c r="AQ1053" s="310"/>
      <c r="AR1053" s="310"/>
      <c r="AS1053" s="310"/>
    </row>
    <row r="1054" spans="1:45" ht="12.75">
      <c r="A1054" s="9"/>
      <c r="AN1054" s="310"/>
      <c r="AO1054" s="310"/>
      <c r="AP1054" s="310"/>
      <c r="AQ1054" s="310"/>
      <c r="AR1054" s="310"/>
      <c r="AS1054" s="310"/>
    </row>
    <row r="1055" spans="1:45" ht="12.75">
      <c r="A1055" s="9"/>
      <c r="AN1055" s="310"/>
      <c r="AO1055" s="310"/>
      <c r="AP1055" s="310"/>
      <c r="AQ1055" s="310"/>
      <c r="AR1055" s="310"/>
      <c r="AS1055" s="310"/>
    </row>
    <row r="1056" spans="1:45" ht="12.75">
      <c r="A1056" s="9"/>
      <c r="AN1056" s="310"/>
      <c r="AO1056" s="310"/>
      <c r="AP1056" s="310"/>
      <c r="AQ1056" s="310"/>
      <c r="AR1056" s="310"/>
      <c r="AS1056" s="310"/>
    </row>
    <row r="1057" spans="1:45" ht="12.75">
      <c r="A1057" s="9"/>
      <c r="AN1057" s="310"/>
      <c r="AO1057" s="310"/>
      <c r="AP1057" s="310"/>
      <c r="AQ1057" s="310"/>
      <c r="AR1057" s="310"/>
      <c r="AS1057" s="310"/>
    </row>
    <row r="1058" spans="1:45" ht="12.75">
      <c r="A1058" s="9"/>
      <c r="AN1058" s="310"/>
      <c r="AO1058" s="310"/>
      <c r="AP1058" s="310"/>
      <c r="AQ1058" s="310"/>
      <c r="AR1058" s="310"/>
      <c r="AS1058" s="310"/>
    </row>
    <row r="1059" spans="1:45" ht="12.75">
      <c r="A1059" s="9"/>
      <c r="AN1059" s="310"/>
      <c r="AO1059" s="310"/>
      <c r="AP1059" s="310"/>
      <c r="AQ1059" s="310"/>
      <c r="AR1059" s="310"/>
      <c r="AS1059" s="310"/>
    </row>
    <row r="1060" spans="1:45" ht="12.75">
      <c r="A1060" s="9"/>
      <c r="AN1060" s="310"/>
      <c r="AO1060" s="310"/>
      <c r="AP1060" s="310"/>
      <c r="AQ1060" s="310"/>
      <c r="AR1060" s="310"/>
      <c r="AS1060" s="310"/>
    </row>
    <row r="1061" spans="1:45" ht="12.75">
      <c r="A1061" s="9"/>
      <c r="AN1061" s="310"/>
      <c r="AO1061" s="310"/>
      <c r="AP1061" s="310"/>
      <c r="AQ1061" s="310"/>
      <c r="AR1061" s="310"/>
      <c r="AS1061" s="310"/>
    </row>
    <row r="1062" spans="1:45" ht="12.75">
      <c r="A1062" s="9"/>
      <c r="AN1062" s="310"/>
      <c r="AO1062" s="310"/>
      <c r="AP1062" s="310"/>
      <c r="AQ1062" s="310"/>
      <c r="AR1062" s="310"/>
      <c r="AS1062" s="310"/>
    </row>
    <row r="1063" spans="1:45" ht="12.75">
      <c r="A1063" s="9"/>
      <c r="AN1063" s="310"/>
      <c r="AO1063" s="310"/>
      <c r="AP1063" s="310"/>
      <c r="AQ1063" s="310"/>
      <c r="AR1063" s="310"/>
      <c r="AS1063" s="310"/>
    </row>
    <row r="1064" spans="1:45" ht="12.75">
      <c r="A1064" s="9"/>
      <c r="AN1064" s="310"/>
      <c r="AO1064" s="310"/>
      <c r="AP1064" s="310"/>
      <c r="AQ1064" s="310"/>
      <c r="AR1064" s="310"/>
      <c r="AS1064" s="310"/>
    </row>
    <row r="1065" spans="1:45" ht="12.75">
      <c r="A1065" s="9"/>
      <c r="AN1065" s="310"/>
      <c r="AO1065" s="310"/>
      <c r="AP1065" s="310"/>
      <c r="AQ1065" s="310"/>
      <c r="AR1065" s="310"/>
      <c r="AS1065" s="310"/>
    </row>
    <row r="1066" spans="1:45" ht="12.75">
      <c r="A1066" s="9"/>
      <c r="AN1066" s="310"/>
      <c r="AO1066" s="310"/>
      <c r="AP1066" s="310"/>
      <c r="AQ1066" s="310"/>
      <c r="AR1066" s="310"/>
      <c r="AS1066" s="310"/>
    </row>
    <row r="1067" spans="1:45" ht="12.75">
      <c r="A1067" s="9"/>
      <c r="AN1067" s="310"/>
      <c r="AO1067" s="310"/>
      <c r="AP1067" s="310"/>
      <c r="AQ1067" s="310"/>
      <c r="AR1067" s="310"/>
      <c r="AS1067" s="310"/>
    </row>
    <row r="1068" spans="1:45" ht="12.75">
      <c r="A1068" s="9"/>
      <c r="AN1068" s="310"/>
      <c r="AO1068" s="310"/>
      <c r="AP1068" s="310"/>
      <c r="AQ1068" s="310"/>
      <c r="AR1068" s="310"/>
      <c r="AS1068" s="310"/>
    </row>
    <row r="1069" spans="1:45" ht="12.75">
      <c r="A1069" s="9"/>
      <c r="AN1069" s="310"/>
      <c r="AO1069" s="310"/>
      <c r="AP1069" s="310"/>
      <c r="AQ1069" s="310"/>
      <c r="AR1069" s="310"/>
      <c r="AS1069" s="310"/>
    </row>
    <row r="1070" spans="1:45" ht="12.75">
      <c r="A1070" s="9"/>
      <c r="AN1070" s="310"/>
      <c r="AO1070" s="310"/>
      <c r="AP1070" s="310"/>
      <c r="AQ1070" s="310"/>
      <c r="AR1070" s="310"/>
      <c r="AS1070" s="310"/>
    </row>
    <row r="1071" spans="1:45" ht="12.75">
      <c r="A1071" s="9"/>
      <c r="AN1071" s="310"/>
      <c r="AO1071" s="310"/>
      <c r="AP1071" s="310"/>
      <c r="AQ1071" s="310"/>
      <c r="AR1071" s="310"/>
      <c r="AS1071" s="310"/>
    </row>
    <row r="1072" spans="1:45" ht="12.75">
      <c r="A1072" s="9"/>
      <c r="AN1072" s="310"/>
      <c r="AO1072" s="310"/>
      <c r="AP1072" s="310"/>
      <c r="AQ1072" s="310"/>
      <c r="AR1072" s="310"/>
      <c r="AS1072" s="310"/>
    </row>
    <row r="1073" spans="1:45" ht="12.75">
      <c r="A1073" s="9"/>
      <c r="AN1073" s="310"/>
      <c r="AO1073" s="310"/>
      <c r="AP1073" s="310"/>
      <c r="AQ1073" s="310"/>
      <c r="AR1073" s="310"/>
      <c r="AS1073" s="310"/>
    </row>
    <row r="1074" spans="1:45" ht="12.75">
      <c r="A1074" s="9"/>
      <c r="AN1074" s="310"/>
      <c r="AO1074" s="310"/>
      <c r="AP1074" s="310"/>
      <c r="AQ1074" s="310"/>
      <c r="AR1074" s="310"/>
      <c r="AS1074" s="310"/>
    </row>
    <row r="1075" spans="1:45" ht="12.75">
      <c r="A1075" s="9"/>
      <c r="AN1075" s="310"/>
      <c r="AO1075" s="310"/>
      <c r="AP1075" s="310"/>
      <c r="AQ1075" s="310"/>
      <c r="AR1075" s="310"/>
      <c r="AS1075" s="310"/>
    </row>
    <row r="1076" spans="1:45" ht="12.75">
      <c r="A1076" s="9"/>
      <c r="AN1076" s="310"/>
      <c r="AO1076" s="310"/>
      <c r="AP1076" s="310"/>
      <c r="AQ1076" s="310"/>
      <c r="AR1076" s="310"/>
      <c r="AS1076" s="310"/>
    </row>
    <row r="1077" spans="1:45" ht="12.75">
      <c r="A1077" s="9"/>
      <c r="AN1077" s="310"/>
      <c r="AO1077" s="310"/>
      <c r="AP1077" s="310"/>
      <c r="AQ1077" s="310"/>
      <c r="AR1077" s="310"/>
      <c r="AS1077" s="310"/>
    </row>
    <row r="1078" spans="1:45" ht="12.75">
      <c r="A1078" s="9"/>
      <c r="AN1078" s="310"/>
      <c r="AO1078" s="310"/>
      <c r="AP1078" s="310"/>
      <c r="AQ1078" s="310"/>
      <c r="AR1078" s="310"/>
      <c r="AS1078" s="310"/>
    </row>
    <row r="1079" spans="1:45" ht="12.75">
      <c r="A1079" s="9"/>
      <c r="AN1079" s="310"/>
      <c r="AO1079" s="310"/>
      <c r="AP1079" s="310"/>
      <c r="AQ1079" s="310"/>
      <c r="AR1079" s="310"/>
      <c r="AS1079" s="310"/>
    </row>
    <row r="1080" spans="1:45" ht="12.75">
      <c r="A1080" s="9"/>
      <c r="AN1080" s="310"/>
      <c r="AO1080" s="310"/>
      <c r="AP1080" s="310"/>
      <c r="AQ1080" s="310"/>
      <c r="AR1080" s="310"/>
      <c r="AS1080" s="310"/>
    </row>
    <row r="1081" spans="1:45" ht="12.75">
      <c r="A1081" s="9"/>
      <c r="AN1081" s="310"/>
      <c r="AO1081" s="310"/>
      <c r="AP1081" s="310"/>
      <c r="AQ1081" s="310"/>
      <c r="AR1081" s="310"/>
      <c r="AS1081" s="310"/>
    </row>
    <row r="1082" spans="1:45" ht="12.75">
      <c r="A1082" s="9"/>
      <c r="AN1082" s="310"/>
      <c r="AO1082" s="310"/>
      <c r="AP1082" s="310"/>
      <c r="AQ1082" s="310"/>
      <c r="AR1082" s="310"/>
      <c r="AS1082" s="310"/>
    </row>
    <row r="1083" spans="1:45" ht="12.75">
      <c r="A1083" s="9"/>
      <c r="AN1083" s="310"/>
      <c r="AO1083" s="310"/>
      <c r="AP1083" s="310"/>
      <c r="AQ1083" s="310"/>
      <c r="AR1083" s="310"/>
      <c r="AS1083" s="310"/>
    </row>
    <row r="1084" spans="1:45" ht="12.75">
      <c r="A1084" s="9"/>
      <c r="AN1084" s="310"/>
      <c r="AO1084" s="310"/>
      <c r="AP1084" s="310"/>
      <c r="AQ1084" s="310"/>
      <c r="AR1084" s="310"/>
      <c r="AS1084" s="310"/>
    </row>
    <row r="1085" spans="1:45" ht="12.75">
      <c r="A1085" s="9"/>
      <c r="AN1085" s="310"/>
      <c r="AO1085" s="310"/>
      <c r="AP1085" s="310"/>
      <c r="AQ1085" s="310"/>
      <c r="AR1085" s="310"/>
      <c r="AS1085" s="310"/>
    </row>
    <row r="1086" spans="1:45" ht="12.75">
      <c r="A1086" s="9"/>
      <c r="AN1086" s="310"/>
      <c r="AO1086" s="310"/>
      <c r="AP1086" s="310"/>
      <c r="AQ1086" s="310"/>
      <c r="AR1086" s="310"/>
      <c r="AS1086" s="310"/>
    </row>
    <row r="1087" spans="1:45" ht="12.75">
      <c r="A1087" s="9"/>
      <c r="AN1087" s="310"/>
      <c r="AO1087" s="310"/>
      <c r="AP1087" s="310"/>
      <c r="AQ1087" s="310"/>
      <c r="AR1087" s="310"/>
      <c r="AS1087" s="310"/>
    </row>
    <row r="1088" spans="1:45" ht="12.75">
      <c r="A1088" s="9"/>
      <c r="AN1088" s="310"/>
      <c r="AO1088" s="310"/>
      <c r="AP1088" s="310"/>
      <c r="AQ1088" s="310"/>
      <c r="AR1088" s="310"/>
      <c r="AS1088" s="310"/>
    </row>
    <row r="1089" spans="1:45" ht="12.75">
      <c r="A1089" s="9"/>
      <c r="AN1089" s="310"/>
      <c r="AO1089" s="310"/>
      <c r="AP1089" s="310"/>
      <c r="AQ1089" s="310"/>
      <c r="AR1089" s="310"/>
      <c r="AS1089" s="310"/>
    </row>
    <row r="1090" spans="1:45" ht="12.75">
      <c r="A1090" s="9"/>
      <c r="AN1090" s="310"/>
      <c r="AO1090" s="310"/>
      <c r="AP1090" s="310"/>
      <c r="AQ1090" s="310"/>
      <c r="AR1090" s="310"/>
      <c r="AS1090" s="310"/>
    </row>
    <row r="1091" spans="1:45" ht="12.75">
      <c r="A1091" s="9"/>
      <c r="AN1091" s="310"/>
      <c r="AO1091" s="310"/>
      <c r="AP1091" s="310"/>
      <c r="AQ1091" s="310"/>
      <c r="AR1091" s="310"/>
      <c r="AS1091" s="310"/>
    </row>
    <row r="1092" spans="1:45" ht="12.75">
      <c r="A1092" s="9"/>
      <c r="AN1092" s="310"/>
      <c r="AO1092" s="310"/>
      <c r="AP1092" s="310"/>
      <c r="AQ1092" s="310"/>
      <c r="AR1092" s="310"/>
      <c r="AS1092" s="310"/>
    </row>
    <row r="1093" spans="1:45" ht="12.75">
      <c r="A1093" s="9"/>
      <c r="AN1093" s="310"/>
      <c r="AO1093" s="310"/>
      <c r="AP1093" s="310"/>
      <c r="AQ1093" s="310"/>
      <c r="AR1093" s="310"/>
      <c r="AS1093" s="310"/>
    </row>
    <row r="1094" spans="1:45" ht="12.75">
      <c r="A1094" s="9"/>
      <c r="AN1094" s="310"/>
      <c r="AO1094" s="310"/>
      <c r="AP1094" s="310"/>
      <c r="AQ1094" s="310"/>
      <c r="AR1094" s="310"/>
      <c r="AS1094" s="310"/>
    </row>
    <row r="1095" spans="1:45" ht="12.75">
      <c r="A1095" s="9"/>
      <c r="AN1095" s="310"/>
      <c r="AO1095" s="310"/>
      <c r="AP1095" s="310"/>
      <c r="AQ1095" s="310"/>
      <c r="AR1095" s="310"/>
      <c r="AS1095" s="310"/>
    </row>
    <row r="1096" spans="1:45" ht="12.75">
      <c r="A1096" s="9"/>
      <c r="AN1096" s="310"/>
      <c r="AO1096" s="310"/>
      <c r="AP1096" s="310"/>
      <c r="AQ1096" s="310"/>
      <c r="AR1096" s="310"/>
      <c r="AS1096" s="310"/>
    </row>
    <row r="1097" spans="1:45" ht="12.75">
      <c r="A1097" s="9"/>
      <c r="AN1097" s="310"/>
      <c r="AO1097" s="310"/>
      <c r="AP1097" s="310"/>
      <c r="AQ1097" s="310"/>
      <c r="AR1097" s="310"/>
      <c r="AS1097" s="310"/>
    </row>
    <row r="1098" spans="1:45" ht="12.75">
      <c r="A1098" s="9"/>
      <c r="AN1098" s="310"/>
      <c r="AO1098" s="310"/>
      <c r="AP1098" s="310"/>
      <c r="AQ1098" s="310"/>
      <c r="AR1098" s="310"/>
      <c r="AS1098" s="310"/>
    </row>
    <row r="1099" spans="1:45" ht="12.75">
      <c r="A1099" s="9"/>
      <c r="AN1099" s="310"/>
      <c r="AO1099" s="310"/>
      <c r="AP1099" s="310"/>
      <c r="AQ1099" s="310"/>
      <c r="AR1099" s="310"/>
      <c r="AS1099" s="310"/>
    </row>
    <row r="1100" spans="1:45" ht="12.75">
      <c r="A1100" s="9"/>
      <c r="AN1100" s="310"/>
      <c r="AO1100" s="310"/>
      <c r="AP1100" s="310"/>
      <c r="AQ1100" s="310"/>
      <c r="AR1100" s="310"/>
      <c r="AS1100" s="310"/>
    </row>
    <row r="1101" spans="1:45" ht="12.75">
      <c r="A1101" s="9"/>
      <c r="AN1101" s="310"/>
      <c r="AO1101" s="310"/>
      <c r="AP1101" s="310"/>
      <c r="AQ1101" s="310"/>
      <c r="AR1101" s="310"/>
      <c r="AS1101" s="310"/>
    </row>
    <row r="1102" spans="1:45" ht="12.75">
      <c r="A1102" s="9"/>
      <c r="AN1102" s="310"/>
      <c r="AO1102" s="310"/>
      <c r="AP1102" s="310"/>
      <c r="AQ1102" s="310"/>
      <c r="AR1102" s="310"/>
      <c r="AS1102" s="310"/>
    </row>
    <row r="1103" spans="1:45" ht="12.75">
      <c r="A1103" s="9"/>
      <c r="AN1103" s="310"/>
      <c r="AO1103" s="310"/>
      <c r="AP1103" s="310"/>
      <c r="AQ1103" s="310"/>
      <c r="AR1103" s="310"/>
      <c r="AS1103" s="310"/>
    </row>
    <row r="1104" spans="1:45" ht="12.75">
      <c r="A1104" s="9"/>
      <c r="AN1104" s="310"/>
      <c r="AO1104" s="310"/>
      <c r="AP1104" s="310"/>
      <c r="AQ1104" s="310"/>
      <c r="AR1104" s="310"/>
      <c r="AS1104" s="310"/>
    </row>
    <row r="1105" spans="1:45" ht="12.75">
      <c r="A1105" s="9"/>
      <c r="AN1105" s="310"/>
      <c r="AO1105" s="310"/>
      <c r="AP1105" s="310"/>
      <c r="AQ1105" s="310"/>
      <c r="AR1105" s="310"/>
      <c r="AS1105" s="310"/>
    </row>
    <row r="1106" spans="1:45" ht="12.75">
      <c r="A1106" s="9"/>
      <c r="AN1106" s="310"/>
      <c r="AO1106" s="310"/>
      <c r="AP1106" s="310"/>
      <c r="AQ1106" s="310"/>
      <c r="AR1106" s="310"/>
      <c r="AS1106" s="310"/>
    </row>
    <row r="1107" spans="1:45" ht="12.75">
      <c r="A1107" s="9"/>
      <c r="AN1107" s="310"/>
      <c r="AO1107" s="310"/>
      <c r="AP1107" s="310"/>
      <c r="AQ1107" s="310"/>
      <c r="AR1107" s="310"/>
      <c r="AS1107" s="310"/>
    </row>
    <row r="1108" spans="1:45" ht="12.75">
      <c r="A1108" s="9"/>
      <c r="AN1108" s="310"/>
      <c r="AO1108" s="310"/>
      <c r="AP1108" s="310"/>
      <c r="AQ1108" s="310"/>
      <c r="AR1108" s="310"/>
      <c r="AS1108" s="310"/>
    </row>
    <row r="1109" spans="1:45" ht="12.75">
      <c r="A1109" s="9"/>
      <c r="AN1109" s="310"/>
      <c r="AO1109" s="310"/>
      <c r="AP1109" s="310"/>
      <c r="AQ1109" s="310"/>
      <c r="AR1109" s="310"/>
      <c r="AS1109" s="310"/>
    </row>
    <row r="1110" spans="1:45" ht="12.75">
      <c r="A1110" s="9"/>
      <c r="AN1110" s="310"/>
      <c r="AO1110" s="310"/>
      <c r="AP1110" s="310"/>
      <c r="AQ1110" s="310"/>
      <c r="AR1110" s="310"/>
      <c r="AS1110" s="310"/>
    </row>
    <row r="1111" spans="1:45" ht="12.75">
      <c r="A1111" s="9"/>
      <c r="AN1111" s="310"/>
      <c r="AO1111" s="310"/>
      <c r="AP1111" s="310"/>
      <c r="AQ1111" s="310"/>
      <c r="AR1111" s="310"/>
      <c r="AS1111" s="310"/>
    </row>
    <row r="1112" spans="1:45" ht="12.75">
      <c r="A1112" s="9"/>
      <c r="AN1112" s="310"/>
      <c r="AO1112" s="310"/>
      <c r="AP1112" s="310"/>
      <c r="AQ1112" s="310"/>
      <c r="AR1112" s="310"/>
      <c r="AS1112" s="310"/>
    </row>
    <row r="1113" spans="1:45" ht="12.75">
      <c r="A1113" s="9"/>
      <c r="AN1113" s="310"/>
      <c r="AO1113" s="310"/>
      <c r="AP1113" s="310"/>
      <c r="AQ1113" s="310"/>
      <c r="AR1113" s="310"/>
      <c r="AS1113" s="310"/>
    </row>
    <row r="1114" spans="1:45" ht="12.75">
      <c r="A1114" s="9"/>
      <c r="AN1114" s="310"/>
      <c r="AO1114" s="310"/>
      <c r="AP1114" s="310"/>
      <c r="AQ1114" s="310"/>
      <c r="AR1114" s="310"/>
      <c r="AS1114" s="310"/>
    </row>
    <row r="1115" spans="1:45" ht="12.75">
      <c r="A1115" s="9"/>
      <c r="AN1115" s="310"/>
      <c r="AO1115" s="310"/>
      <c r="AP1115" s="310"/>
      <c r="AQ1115" s="310"/>
      <c r="AR1115" s="310"/>
      <c r="AS1115" s="310"/>
    </row>
    <row r="1116" spans="1:45" ht="12.75">
      <c r="A1116" s="9"/>
      <c r="AN1116" s="310"/>
      <c r="AO1116" s="310"/>
      <c r="AP1116" s="310"/>
      <c r="AQ1116" s="310"/>
      <c r="AR1116" s="310"/>
      <c r="AS1116" s="310"/>
    </row>
    <row r="1117" spans="1:45" ht="12.75">
      <c r="A1117" s="9"/>
      <c r="AN1117" s="310"/>
      <c r="AO1117" s="310"/>
      <c r="AP1117" s="310"/>
      <c r="AQ1117" s="310"/>
      <c r="AR1117" s="310"/>
      <c r="AS1117" s="310"/>
    </row>
    <row r="1118" spans="1:45" ht="12.75">
      <c r="A1118" s="9"/>
      <c r="AN1118" s="310"/>
      <c r="AO1118" s="310"/>
      <c r="AP1118" s="310"/>
      <c r="AQ1118" s="310"/>
      <c r="AR1118" s="310"/>
      <c r="AS1118" s="310"/>
    </row>
    <row r="1119" spans="1:45" ht="12.75">
      <c r="A1119" s="9"/>
      <c r="AN1119" s="310"/>
      <c r="AO1119" s="310"/>
      <c r="AP1119" s="310"/>
      <c r="AQ1119" s="310"/>
      <c r="AR1119" s="310"/>
      <c r="AS1119" s="310"/>
    </row>
    <row r="1120" spans="1:45" ht="12.75">
      <c r="A1120" s="9"/>
      <c r="AN1120" s="310"/>
      <c r="AO1120" s="310"/>
      <c r="AP1120" s="310"/>
      <c r="AQ1120" s="310"/>
      <c r="AR1120" s="310"/>
      <c r="AS1120" s="310"/>
    </row>
    <row r="1121" spans="1:45" ht="12.75">
      <c r="A1121" s="9"/>
      <c r="AN1121" s="310"/>
      <c r="AO1121" s="310"/>
      <c r="AP1121" s="310"/>
      <c r="AQ1121" s="310"/>
      <c r="AR1121" s="310"/>
      <c r="AS1121" s="310"/>
    </row>
    <row r="1122" spans="1:45" ht="12.75">
      <c r="A1122" s="9"/>
      <c r="AN1122" s="310"/>
      <c r="AO1122" s="310"/>
      <c r="AP1122" s="310"/>
      <c r="AQ1122" s="310"/>
      <c r="AR1122" s="310"/>
      <c r="AS1122" s="310"/>
    </row>
    <row r="1123" spans="1:45" ht="12.75">
      <c r="A1123" s="9"/>
      <c r="AN1123" s="310"/>
      <c r="AO1123" s="310"/>
      <c r="AP1123" s="310"/>
      <c r="AQ1123" s="310"/>
      <c r="AR1123" s="310"/>
      <c r="AS1123" s="310"/>
    </row>
    <row r="1124" spans="1:45" ht="12.75">
      <c r="A1124" s="9"/>
      <c r="AN1124" s="310"/>
      <c r="AO1124" s="310"/>
      <c r="AP1124" s="310"/>
      <c r="AQ1124" s="310"/>
      <c r="AR1124" s="310"/>
      <c r="AS1124" s="310"/>
    </row>
    <row r="1125" spans="1:45" ht="12.75">
      <c r="A1125" s="9"/>
      <c r="AN1125" s="310"/>
      <c r="AO1125" s="310"/>
      <c r="AP1125" s="310"/>
      <c r="AQ1125" s="310"/>
      <c r="AR1125" s="310"/>
      <c r="AS1125" s="310"/>
    </row>
    <row r="1126" spans="1:45" ht="12.75">
      <c r="A1126" s="9"/>
      <c r="AN1126" s="310"/>
      <c r="AO1126" s="310"/>
      <c r="AP1126" s="310"/>
      <c r="AQ1126" s="310"/>
      <c r="AR1126" s="310"/>
      <c r="AS1126" s="310"/>
    </row>
    <row r="1127" spans="1:45" ht="12.75">
      <c r="A1127" s="9"/>
      <c r="AN1127" s="310"/>
      <c r="AO1127" s="310"/>
      <c r="AP1127" s="310"/>
      <c r="AQ1127" s="310"/>
      <c r="AR1127" s="310"/>
      <c r="AS1127" s="310"/>
    </row>
    <row r="1128" spans="1:45" ht="12.75">
      <c r="A1128" s="9"/>
      <c r="AN1128" s="310"/>
      <c r="AO1128" s="310"/>
      <c r="AP1128" s="310"/>
      <c r="AQ1128" s="310"/>
      <c r="AR1128" s="310"/>
      <c r="AS1128" s="310"/>
    </row>
    <row r="1129" spans="1:45" ht="12.75">
      <c r="A1129" s="9"/>
      <c r="AN1129" s="310"/>
      <c r="AO1129" s="310"/>
      <c r="AP1129" s="310"/>
      <c r="AQ1129" s="310"/>
      <c r="AR1129" s="310"/>
      <c r="AS1129" s="310"/>
    </row>
    <row r="1130" spans="1:45" ht="12.75">
      <c r="A1130" s="9"/>
      <c r="AN1130" s="310"/>
      <c r="AO1130" s="310"/>
      <c r="AP1130" s="310"/>
      <c r="AQ1130" s="310"/>
      <c r="AR1130" s="310"/>
      <c r="AS1130" s="310"/>
    </row>
    <row r="1131" spans="1:45" ht="12.75">
      <c r="A1131" s="9"/>
      <c r="AN1131" s="310"/>
      <c r="AO1131" s="310"/>
      <c r="AP1131" s="310"/>
      <c r="AQ1131" s="310"/>
      <c r="AR1131" s="310"/>
      <c r="AS1131" s="310"/>
    </row>
    <row r="1132" spans="1:45" ht="12.75">
      <c r="A1132" s="9"/>
      <c r="AN1132" s="310"/>
      <c r="AO1132" s="310"/>
      <c r="AP1132" s="310"/>
      <c r="AQ1132" s="310"/>
      <c r="AR1132" s="310"/>
      <c r="AS1132" s="310"/>
    </row>
    <row r="1133" spans="1:45" ht="12.75">
      <c r="A1133" s="9"/>
      <c r="AN1133" s="310"/>
      <c r="AO1133" s="310"/>
      <c r="AP1133" s="310"/>
      <c r="AQ1133" s="310"/>
      <c r="AR1133" s="310"/>
      <c r="AS1133" s="310"/>
    </row>
    <row r="1134" spans="1:45" ht="12.75">
      <c r="A1134" s="9"/>
      <c r="AN1134" s="310"/>
      <c r="AO1134" s="310"/>
      <c r="AP1134" s="310"/>
      <c r="AQ1134" s="310"/>
      <c r="AR1134" s="310"/>
      <c r="AS1134" s="310"/>
    </row>
    <row r="1135" spans="1:45" ht="12.75">
      <c r="A1135" s="9"/>
      <c r="AN1135" s="310"/>
      <c r="AO1135" s="310"/>
      <c r="AP1135" s="310"/>
      <c r="AQ1135" s="310"/>
      <c r="AR1135" s="310"/>
      <c r="AS1135" s="310"/>
    </row>
    <row r="1136" spans="1:45" ht="12.75">
      <c r="A1136" s="9"/>
      <c r="AN1136" s="310"/>
      <c r="AO1136" s="310"/>
      <c r="AP1136" s="310"/>
      <c r="AQ1136" s="310"/>
      <c r="AR1136" s="310"/>
      <c r="AS1136" s="310"/>
    </row>
    <row r="1137" spans="1:45" ht="12.75">
      <c r="A1137" s="9"/>
      <c r="AN1137" s="310"/>
      <c r="AO1137" s="310"/>
      <c r="AP1137" s="310"/>
      <c r="AQ1137" s="310"/>
      <c r="AR1137" s="310"/>
      <c r="AS1137" s="310"/>
    </row>
    <row r="1138" spans="1:45" ht="12.75">
      <c r="A1138" s="9"/>
      <c r="AN1138" s="310"/>
      <c r="AO1138" s="310"/>
      <c r="AP1138" s="310"/>
      <c r="AQ1138" s="310"/>
      <c r="AR1138" s="310"/>
      <c r="AS1138" s="310"/>
    </row>
    <row r="1139" spans="1:45" ht="12.75">
      <c r="A1139" s="9"/>
      <c r="AN1139" s="310"/>
      <c r="AO1139" s="310"/>
      <c r="AP1139" s="310"/>
      <c r="AQ1139" s="310"/>
      <c r="AR1139" s="310"/>
      <c r="AS1139" s="310"/>
    </row>
    <row r="1140" spans="1:45" ht="12.75">
      <c r="A1140" s="9"/>
      <c r="AN1140" s="310"/>
      <c r="AO1140" s="310"/>
      <c r="AP1140" s="310"/>
      <c r="AQ1140" s="310"/>
      <c r="AR1140" s="310"/>
      <c r="AS1140" s="310"/>
    </row>
    <row r="1141" spans="1:45" ht="12.75">
      <c r="A1141" s="9"/>
      <c r="AN1141" s="310"/>
      <c r="AO1141" s="310"/>
      <c r="AP1141" s="310"/>
      <c r="AQ1141" s="310"/>
      <c r="AR1141" s="310"/>
      <c r="AS1141" s="310"/>
    </row>
    <row r="1142" spans="1:45" ht="12.75">
      <c r="A1142" s="9"/>
      <c r="AN1142" s="310"/>
      <c r="AO1142" s="310"/>
      <c r="AP1142" s="310"/>
      <c r="AQ1142" s="310"/>
      <c r="AR1142" s="310"/>
      <c r="AS1142" s="310"/>
    </row>
    <row r="1143" spans="1:45" ht="12.75">
      <c r="A1143" s="9"/>
      <c r="AN1143" s="310"/>
      <c r="AO1143" s="310"/>
      <c r="AP1143" s="310"/>
      <c r="AQ1143" s="310"/>
      <c r="AR1143" s="310"/>
      <c r="AS1143" s="310"/>
    </row>
    <row r="1144" spans="1:45" ht="12.75">
      <c r="A1144" s="9"/>
      <c r="AN1144" s="310"/>
      <c r="AO1144" s="310"/>
      <c r="AP1144" s="310"/>
      <c r="AQ1144" s="310"/>
      <c r="AR1144" s="310"/>
      <c r="AS1144" s="310"/>
    </row>
    <row r="1145" spans="1:45" ht="12.75">
      <c r="A1145" s="9"/>
      <c r="AN1145" s="310"/>
      <c r="AO1145" s="310"/>
      <c r="AP1145" s="310"/>
      <c r="AQ1145" s="310"/>
      <c r="AR1145" s="310"/>
      <c r="AS1145" s="310"/>
    </row>
    <row r="1146" spans="1:45" ht="12.75">
      <c r="A1146" s="9"/>
      <c r="AN1146" s="310"/>
      <c r="AO1146" s="310"/>
      <c r="AP1146" s="310"/>
      <c r="AQ1146" s="310"/>
      <c r="AR1146" s="310"/>
      <c r="AS1146" s="310"/>
    </row>
    <row r="1147" spans="1:45" ht="12.75">
      <c r="A1147" s="9"/>
      <c r="AN1147" s="310"/>
      <c r="AO1147" s="310"/>
      <c r="AP1147" s="310"/>
      <c r="AQ1147" s="310"/>
      <c r="AR1147" s="310"/>
      <c r="AS1147" s="310"/>
    </row>
    <row r="1148" spans="1:45" ht="12.75">
      <c r="A1148" s="9"/>
      <c r="AN1148" s="310"/>
      <c r="AO1148" s="310"/>
      <c r="AP1148" s="310"/>
      <c r="AQ1148" s="310"/>
      <c r="AR1148" s="310"/>
      <c r="AS1148" s="310"/>
    </row>
    <row r="1149" spans="1:45" ht="12.75">
      <c r="A1149" s="9"/>
      <c r="AN1149" s="310"/>
      <c r="AO1149" s="310"/>
      <c r="AP1149" s="310"/>
      <c r="AQ1149" s="310"/>
      <c r="AR1149" s="310"/>
      <c r="AS1149" s="310"/>
    </row>
    <row r="1150" spans="1:45" ht="12.75">
      <c r="A1150" s="9"/>
      <c r="AN1150" s="310"/>
      <c r="AO1150" s="310"/>
      <c r="AP1150" s="310"/>
      <c r="AQ1150" s="310"/>
      <c r="AR1150" s="310"/>
      <c r="AS1150" s="310"/>
    </row>
    <row r="1151" spans="1:45" ht="12.75">
      <c r="A1151" s="9"/>
      <c r="AN1151" s="310"/>
      <c r="AO1151" s="310"/>
      <c r="AP1151" s="310"/>
      <c r="AQ1151" s="310"/>
      <c r="AR1151" s="310"/>
      <c r="AS1151" s="310"/>
    </row>
    <row r="1152" spans="1:45" ht="12.75">
      <c r="A1152" s="9"/>
      <c r="AN1152" s="310"/>
      <c r="AO1152" s="310"/>
      <c r="AP1152" s="310"/>
      <c r="AQ1152" s="310"/>
      <c r="AR1152" s="310"/>
      <c r="AS1152" s="310"/>
    </row>
    <row r="1153" spans="1:45" ht="12.75">
      <c r="A1153" s="9"/>
      <c r="AN1153" s="310"/>
      <c r="AO1153" s="310"/>
      <c r="AP1153" s="310"/>
      <c r="AQ1153" s="310"/>
      <c r="AR1153" s="310"/>
      <c r="AS1153" s="310"/>
    </row>
    <row r="1154" spans="1:45" ht="12.75">
      <c r="A1154" s="9"/>
      <c r="AN1154" s="310"/>
      <c r="AO1154" s="310"/>
      <c r="AP1154" s="310"/>
      <c r="AQ1154" s="310"/>
      <c r="AR1154" s="310"/>
      <c r="AS1154" s="310"/>
    </row>
    <row r="1155" spans="1:45" ht="12.75">
      <c r="A1155" s="9"/>
      <c r="AN1155" s="310"/>
      <c r="AO1155" s="310"/>
      <c r="AP1155" s="310"/>
      <c r="AQ1155" s="310"/>
      <c r="AR1155" s="310"/>
      <c r="AS1155" s="310"/>
    </row>
    <row r="1156" spans="1:45" ht="12.75">
      <c r="A1156" s="9"/>
      <c r="AN1156" s="310"/>
      <c r="AO1156" s="310"/>
      <c r="AP1156" s="310"/>
      <c r="AQ1156" s="310"/>
      <c r="AR1156" s="310"/>
      <c r="AS1156" s="310"/>
    </row>
    <row r="1157" spans="1:45" ht="12.75">
      <c r="A1157" s="9"/>
      <c r="AN1157" s="310"/>
      <c r="AO1157" s="310"/>
      <c r="AP1157" s="310"/>
      <c r="AQ1157" s="310"/>
      <c r="AR1157" s="310"/>
      <c r="AS1157" s="310"/>
    </row>
    <row r="1158" spans="1:45" ht="12.75">
      <c r="A1158" s="9"/>
      <c r="AN1158" s="310"/>
      <c r="AO1158" s="310"/>
      <c r="AP1158" s="310"/>
      <c r="AQ1158" s="310"/>
      <c r="AR1158" s="310"/>
      <c r="AS1158" s="310"/>
    </row>
    <row r="1159" spans="1:45" ht="12.75">
      <c r="A1159" s="9"/>
      <c r="AN1159" s="310"/>
      <c r="AO1159" s="310"/>
      <c r="AP1159" s="310"/>
      <c r="AQ1159" s="310"/>
      <c r="AR1159" s="310"/>
      <c r="AS1159" s="310"/>
    </row>
    <row r="1160" spans="1:45" ht="12.75">
      <c r="A1160" s="9"/>
      <c r="AN1160" s="310"/>
      <c r="AO1160" s="310"/>
      <c r="AP1160" s="310"/>
      <c r="AQ1160" s="310"/>
      <c r="AR1160" s="310"/>
      <c r="AS1160" s="310"/>
    </row>
    <row r="1161" spans="1:45" ht="12.75">
      <c r="A1161" s="9"/>
      <c r="AN1161" s="310"/>
      <c r="AO1161" s="310"/>
      <c r="AP1161" s="310"/>
      <c r="AQ1161" s="310"/>
      <c r="AR1161" s="310"/>
      <c r="AS1161" s="310"/>
    </row>
    <row r="1162" spans="1:45" ht="12.75">
      <c r="A1162" s="9"/>
      <c r="AN1162" s="310"/>
      <c r="AO1162" s="310"/>
      <c r="AP1162" s="310"/>
      <c r="AQ1162" s="310"/>
      <c r="AR1162" s="310"/>
      <c r="AS1162" s="310"/>
    </row>
    <row r="1163" spans="1:45" ht="12.75">
      <c r="A1163" s="9"/>
      <c r="AN1163" s="310"/>
      <c r="AO1163" s="310"/>
      <c r="AP1163" s="310"/>
      <c r="AQ1163" s="310"/>
      <c r="AR1163" s="310"/>
      <c r="AS1163" s="310"/>
    </row>
    <row r="1164" spans="1:45" ht="12.75">
      <c r="A1164" s="9"/>
      <c r="AN1164" s="310"/>
      <c r="AO1164" s="310"/>
      <c r="AP1164" s="310"/>
      <c r="AQ1164" s="310"/>
      <c r="AR1164" s="310"/>
      <c r="AS1164" s="310"/>
    </row>
    <row r="1165" spans="1:45" ht="12.75">
      <c r="A1165" s="9"/>
      <c r="AN1165" s="310"/>
      <c r="AO1165" s="310"/>
      <c r="AP1165" s="310"/>
      <c r="AQ1165" s="310"/>
      <c r="AR1165" s="310"/>
      <c r="AS1165" s="310"/>
    </row>
    <row r="1166" spans="1:45" ht="12.75">
      <c r="A1166" s="9"/>
      <c r="AN1166" s="310"/>
      <c r="AO1166" s="310"/>
      <c r="AP1166" s="310"/>
      <c r="AQ1166" s="310"/>
      <c r="AR1166" s="310"/>
      <c r="AS1166" s="310"/>
    </row>
    <row r="1167" spans="1:45" ht="12.75">
      <c r="A1167" s="9"/>
      <c r="AN1167" s="310"/>
      <c r="AO1167" s="310"/>
      <c r="AP1167" s="310"/>
      <c r="AQ1167" s="310"/>
      <c r="AR1167" s="310"/>
      <c r="AS1167" s="310"/>
    </row>
    <row r="1168" spans="1:45" ht="12.75">
      <c r="A1168" s="9"/>
      <c r="AN1168" s="310"/>
      <c r="AO1168" s="310"/>
      <c r="AP1168" s="310"/>
      <c r="AQ1168" s="310"/>
      <c r="AR1168" s="310"/>
      <c r="AS1168" s="310"/>
    </row>
    <row r="1169" spans="1:45" ht="12.75">
      <c r="A1169" s="9"/>
      <c r="AN1169" s="310"/>
      <c r="AO1169" s="310"/>
      <c r="AP1169" s="310"/>
      <c r="AQ1169" s="310"/>
      <c r="AR1169" s="310"/>
      <c r="AS1169" s="310"/>
    </row>
    <row r="1170" spans="1:45" ht="12.75">
      <c r="A1170" s="9"/>
      <c r="AN1170" s="310"/>
      <c r="AO1170" s="310"/>
      <c r="AP1170" s="310"/>
      <c r="AQ1170" s="310"/>
      <c r="AR1170" s="310"/>
      <c r="AS1170" s="310"/>
    </row>
    <row r="1171" spans="1:45" ht="12.75">
      <c r="A1171" s="9"/>
      <c r="AN1171" s="310"/>
      <c r="AO1171" s="310"/>
      <c r="AP1171" s="310"/>
      <c r="AQ1171" s="310"/>
      <c r="AR1171" s="310"/>
      <c r="AS1171" s="310"/>
    </row>
    <row r="1172" spans="1:45" ht="12.75">
      <c r="A1172" s="9"/>
      <c r="AN1172" s="310"/>
      <c r="AO1172" s="310"/>
      <c r="AP1172" s="310"/>
      <c r="AQ1172" s="310"/>
      <c r="AR1172" s="310"/>
      <c r="AS1172" s="310"/>
    </row>
    <row r="1173" spans="1:45" ht="12.75">
      <c r="A1173" s="9"/>
      <c r="AN1173" s="310"/>
      <c r="AO1173" s="310"/>
      <c r="AP1173" s="310"/>
      <c r="AQ1173" s="310"/>
      <c r="AR1173" s="310"/>
      <c r="AS1173" s="310"/>
    </row>
    <row r="1174" spans="1:45" ht="12.75">
      <c r="A1174" s="9"/>
      <c r="AN1174" s="310"/>
      <c r="AO1174" s="310"/>
      <c r="AP1174" s="310"/>
      <c r="AQ1174" s="310"/>
      <c r="AR1174" s="310"/>
      <c r="AS1174" s="310"/>
    </row>
    <row r="1175" spans="1:45" ht="12.75">
      <c r="A1175" s="9"/>
      <c r="AN1175" s="310"/>
      <c r="AO1175" s="310"/>
      <c r="AP1175" s="310"/>
      <c r="AQ1175" s="310"/>
      <c r="AR1175" s="310"/>
      <c r="AS1175" s="310"/>
    </row>
    <row r="1176" spans="1:45" ht="12.75">
      <c r="A1176" s="9"/>
      <c r="AN1176" s="310"/>
      <c r="AO1176" s="310"/>
      <c r="AP1176" s="310"/>
      <c r="AQ1176" s="310"/>
      <c r="AR1176" s="310"/>
      <c r="AS1176" s="310"/>
    </row>
    <row r="1177" spans="1:45" ht="12.75">
      <c r="A1177" s="9"/>
      <c r="AN1177" s="310"/>
      <c r="AO1177" s="310"/>
      <c r="AP1177" s="310"/>
      <c r="AQ1177" s="310"/>
      <c r="AR1177" s="310"/>
      <c r="AS1177" s="310"/>
    </row>
    <row r="1178" spans="1:45" ht="12.75">
      <c r="A1178" s="9"/>
      <c r="AN1178" s="310"/>
      <c r="AO1178" s="310"/>
      <c r="AP1178" s="310"/>
      <c r="AQ1178" s="310"/>
      <c r="AR1178" s="310"/>
      <c r="AS1178" s="310"/>
    </row>
    <row r="1179" spans="1:45" ht="12.75">
      <c r="A1179" s="9"/>
      <c r="AN1179" s="310"/>
      <c r="AO1179" s="310"/>
      <c r="AP1179" s="310"/>
      <c r="AQ1179" s="310"/>
      <c r="AR1179" s="310"/>
      <c r="AS1179" s="310"/>
    </row>
    <row r="1180" spans="1:45" ht="12.75">
      <c r="A1180" s="9"/>
      <c r="AN1180" s="310"/>
      <c r="AO1180" s="310"/>
      <c r="AP1180" s="310"/>
      <c r="AQ1180" s="310"/>
      <c r="AR1180" s="310"/>
      <c r="AS1180" s="310"/>
    </row>
    <row r="1181" spans="1:45" ht="12.75">
      <c r="A1181" s="9"/>
      <c r="AN1181" s="310"/>
      <c r="AO1181" s="310"/>
      <c r="AP1181" s="310"/>
      <c r="AQ1181" s="310"/>
      <c r="AR1181" s="310"/>
      <c r="AS1181" s="310"/>
    </row>
    <row r="1182" spans="1:45" ht="12.75">
      <c r="A1182" s="9"/>
      <c r="AN1182" s="310"/>
      <c r="AO1182" s="310"/>
      <c r="AP1182" s="310"/>
      <c r="AQ1182" s="310"/>
      <c r="AR1182" s="310"/>
      <c r="AS1182" s="310"/>
    </row>
    <row r="1183" spans="1:45" ht="12.75">
      <c r="A1183" s="9"/>
      <c r="AN1183" s="310"/>
      <c r="AO1183" s="310"/>
      <c r="AP1183" s="310"/>
      <c r="AQ1183" s="310"/>
      <c r="AR1183" s="310"/>
      <c r="AS1183" s="310"/>
    </row>
    <row r="1184" spans="1:45" ht="12.75">
      <c r="A1184" s="9"/>
      <c r="AN1184" s="310"/>
      <c r="AO1184" s="310"/>
      <c r="AP1184" s="310"/>
      <c r="AQ1184" s="310"/>
      <c r="AR1184" s="310"/>
      <c r="AS1184" s="310"/>
    </row>
    <row r="1185" spans="1:45" ht="12.75">
      <c r="A1185" s="9"/>
      <c r="AN1185" s="310"/>
      <c r="AO1185" s="310"/>
      <c r="AP1185" s="310"/>
      <c r="AQ1185" s="310"/>
      <c r="AR1185" s="310"/>
      <c r="AS1185" s="310"/>
    </row>
    <row r="1186" spans="1:45" ht="12.75">
      <c r="A1186" s="9"/>
      <c r="AN1186" s="310"/>
      <c r="AO1186" s="310"/>
      <c r="AP1186" s="310"/>
      <c r="AQ1186" s="310"/>
      <c r="AR1186" s="310"/>
      <c r="AS1186" s="310"/>
    </row>
    <row r="1187" spans="1:45" ht="12.75">
      <c r="A1187" s="9"/>
      <c r="AN1187" s="310"/>
      <c r="AO1187" s="310"/>
      <c r="AP1187" s="310"/>
      <c r="AQ1187" s="310"/>
      <c r="AR1187" s="310"/>
      <c r="AS1187" s="310"/>
    </row>
    <row r="1188" spans="1:45" ht="12.75">
      <c r="A1188" s="9"/>
      <c r="AN1188" s="310"/>
      <c r="AO1188" s="310"/>
      <c r="AP1188" s="310"/>
      <c r="AQ1188" s="310"/>
      <c r="AR1188" s="310"/>
      <c r="AS1188" s="310"/>
    </row>
    <row r="1189" spans="1:45" ht="12.75">
      <c r="A1189" s="9"/>
      <c r="AN1189" s="310"/>
      <c r="AO1189" s="310"/>
      <c r="AP1189" s="310"/>
      <c r="AQ1189" s="310"/>
      <c r="AR1189" s="310"/>
      <c r="AS1189" s="310"/>
    </row>
    <row r="1190" spans="1:45" ht="12.75">
      <c r="A1190" s="9"/>
      <c r="AN1190" s="310"/>
      <c r="AO1190" s="310"/>
      <c r="AP1190" s="310"/>
      <c r="AQ1190" s="310"/>
      <c r="AR1190" s="310"/>
      <c r="AS1190" s="310"/>
    </row>
    <row r="1191" spans="1:45" ht="12.75">
      <c r="A1191" s="9"/>
      <c r="AN1191" s="310"/>
      <c r="AO1191" s="310"/>
      <c r="AP1191" s="310"/>
      <c r="AQ1191" s="310"/>
      <c r="AR1191" s="310"/>
      <c r="AS1191" s="310"/>
    </row>
    <row r="1192" spans="1:45" ht="12.75">
      <c r="A1192" s="9"/>
      <c r="AN1192" s="310"/>
      <c r="AO1192" s="310"/>
      <c r="AP1192" s="310"/>
      <c r="AQ1192" s="310"/>
      <c r="AR1192" s="310"/>
      <c r="AS1192" s="310"/>
    </row>
    <row r="1193" spans="1:45" ht="12.75">
      <c r="A1193" s="9"/>
      <c r="AN1193" s="310"/>
      <c r="AO1193" s="310"/>
      <c r="AP1193" s="310"/>
      <c r="AQ1193" s="310"/>
      <c r="AR1193" s="310"/>
      <c r="AS1193" s="310"/>
    </row>
    <row r="1194" spans="1:45" ht="12.75">
      <c r="A1194" s="9"/>
      <c r="AN1194" s="310"/>
      <c r="AO1194" s="310"/>
      <c r="AP1194" s="310"/>
      <c r="AQ1194" s="310"/>
      <c r="AR1194" s="310"/>
      <c r="AS1194" s="310"/>
    </row>
    <row r="1195" spans="1:45" ht="12.75">
      <c r="A1195" s="9"/>
      <c r="AN1195" s="310"/>
      <c r="AO1195" s="310"/>
      <c r="AP1195" s="310"/>
      <c r="AQ1195" s="310"/>
      <c r="AR1195" s="310"/>
      <c r="AS1195" s="310"/>
    </row>
    <row r="1196" spans="1:45" ht="12.75">
      <c r="A1196" s="9"/>
      <c r="AN1196" s="310"/>
      <c r="AO1196" s="310"/>
      <c r="AP1196" s="310"/>
      <c r="AQ1196" s="310"/>
      <c r="AR1196" s="310"/>
      <c r="AS1196" s="310"/>
    </row>
    <row r="1197" spans="1:45" ht="12.75">
      <c r="A1197" s="9"/>
      <c r="AN1197" s="310"/>
      <c r="AO1197" s="310"/>
      <c r="AP1197" s="310"/>
      <c r="AQ1197" s="310"/>
      <c r="AR1197" s="310"/>
      <c r="AS1197" s="310"/>
    </row>
    <row r="1198" spans="1:45" ht="12.75">
      <c r="A1198" s="9"/>
      <c r="AN1198" s="310"/>
      <c r="AO1198" s="310"/>
      <c r="AP1198" s="310"/>
      <c r="AQ1198" s="310"/>
      <c r="AR1198" s="310"/>
      <c r="AS1198" s="310"/>
    </row>
    <row r="1199" spans="1:45" ht="12.75">
      <c r="A1199" s="9"/>
      <c r="AN1199" s="310"/>
      <c r="AO1199" s="310"/>
      <c r="AP1199" s="310"/>
      <c r="AQ1199" s="310"/>
      <c r="AR1199" s="310"/>
      <c r="AS1199" s="310"/>
    </row>
    <row r="1200" spans="1:45" ht="12.75">
      <c r="A1200" s="9"/>
      <c r="AN1200" s="310"/>
      <c r="AO1200" s="310"/>
      <c r="AP1200" s="310"/>
      <c r="AQ1200" s="310"/>
      <c r="AR1200" s="310"/>
      <c r="AS1200" s="310"/>
    </row>
    <row r="1201" spans="1:45" ht="12.75">
      <c r="A1201" s="9"/>
      <c r="AN1201" s="310"/>
      <c r="AO1201" s="310"/>
      <c r="AP1201" s="310"/>
      <c r="AQ1201" s="310"/>
      <c r="AR1201" s="310"/>
      <c r="AS1201" s="310"/>
    </row>
    <row r="1202" spans="1:45" ht="12.75">
      <c r="A1202" s="9"/>
      <c r="AN1202" s="310"/>
      <c r="AO1202" s="310"/>
      <c r="AP1202" s="310"/>
      <c r="AQ1202" s="310"/>
      <c r="AR1202" s="310"/>
      <c r="AS1202" s="310"/>
    </row>
    <row r="1203" spans="1:45" ht="12.75">
      <c r="A1203" s="9"/>
      <c r="AN1203" s="310"/>
      <c r="AO1203" s="310"/>
      <c r="AP1203" s="310"/>
      <c r="AQ1203" s="310"/>
      <c r="AR1203" s="310"/>
      <c r="AS1203" s="310"/>
    </row>
    <row r="1204" spans="1:45" ht="12.75">
      <c r="A1204" s="9"/>
      <c r="AN1204" s="310"/>
      <c r="AO1204" s="310"/>
      <c r="AP1204" s="310"/>
      <c r="AQ1204" s="310"/>
      <c r="AR1204" s="310"/>
      <c r="AS1204" s="310"/>
    </row>
    <row r="1205" spans="1:45" ht="12.75">
      <c r="A1205" s="9"/>
      <c r="AN1205" s="310"/>
      <c r="AO1205" s="310"/>
      <c r="AP1205" s="310"/>
      <c r="AQ1205" s="310"/>
      <c r="AR1205" s="310"/>
      <c r="AS1205" s="310"/>
    </row>
    <row r="1206" spans="1:45" ht="12.75">
      <c r="A1206" s="9"/>
      <c r="AN1206" s="310"/>
      <c r="AO1206" s="310"/>
      <c r="AP1206" s="310"/>
      <c r="AQ1206" s="310"/>
      <c r="AR1206" s="310"/>
      <c r="AS1206" s="310"/>
    </row>
    <row r="1207" spans="1:45" ht="12.75">
      <c r="A1207" s="9"/>
      <c r="AN1207" s="310"/>
      <c r="AO1207" s="310"/>
      <c r="AP1207" s="310"/>
      <c r="AQ1207" s="310"/>
      <c r="AR1207" s="310"/>
      <c r="AS1207" s="310"/>
    </row>
    <row r="1208" spans="1:45" ht="12.75">
      <c r="A1208" s="9"/>
      <c r="AN1208" s="310"/>
      <c r="AO1208" s="310"/>
      <c r="AP1208" s="310"/>
      <c r="AQ1208" s="310"/>
      <c r="AR1208" s="310"/>
      <c r="AS1208" s="310"/>
    </row>
    <row r="1209" spans="1:45" ht="12.75">
      <c r="A1209" s="9"/>
      <c r="AN1209" s="310"/>
      <c r="AO1209" s="310"/>
      <c r="AP1209" s="310"/>
      <c r="AQ1209" s="310"/>
      <c r="AR1209" s="310"/>
      <c r="AS1209" s="310"/>
    </row>
    <row r="1210" spans="1:45" ht="12.75">
      <c r="A1210" s="9"/>
      <c r="AN1210" s="310"/>
      <c r="AO1210" s="310"/>
      <c r="AP1210" s="310"/>
      <c r="AQ1210" s="310"/>
      <c r="AR1210" s="310"/>
      <c r="AS1210" s="310"/>
    </row>
    <row r="1211" spans="1:45" ht="12.75">
      <c r="A1211" s="9"/>
      <c r="AN1211" s="310"/>
      <c r="AO1211" s="310"/>
      <c r="AP1211" s="310"/>
      <c r="AQ1211" s="310"/>
      <c r="AR1211" s="310"/>
      <c r="AS1211" s="310"/>
    </row>
    <row r="1212" spans="1:45" ht="12.75">
      <c r="A1212" s="9"/>
      <c r="AN1212" s="310"/>
      <c r="AO1212" s="310"/>
      <c r="AP1212" s="310"/>
      <c r="AQ1212" s="310"/>
      <c r="AR1212" s="310"/>
      <c r="AS1212" s="310"/>
    </row>
    <row r="1213" spans="1:45" ht="12.75">
      <c r="A1213" s="9"/>
      <c r="AN1213" s="310"/>
      <c r="AO1213" s="310"/>
      <c r="AP1213" s="310"/>
      <c r="AQ1213" s="310"/>
      <c r="AR1213" s="310"/>
      <c r="AS1213" s="310"/>
    </row>
    <row r="1214" spans="1:45" ht="12.75">
      <c r="A1214" s="9"/>
      <c r="AN1214" s="310"/>
      <c r="AO1214" s="310"/>
      <c r="AP1214" s="310"/>
      <c r="AQ1214" s="310"/>
      <c r="AR1214" s="310"/>
      <c r="AS1214" s="310"/>
    </row>
    <row r="1215" spans="1:45" ht="12.75">
      <c r="A1215" s="9"/>
      <c r="AN1215" s="310"/>
      <c r="AO1215" s="310"/>
      <c r="AP1215" s="310"/>
      <c r="AQ1215" s="310"/>
      <c r="AR1215" s="310"/>
      <c r="AS1215" s="310"/>
    </row>
    <row r="1216" spans="1:45" ht="12.75">
      <c r="A1216" s="9"/>
      <c r="AN1216" s="310"/>
      <c r="AO1216" s="310"/>
      <c r="AP1216" s="310"/>
      <c r="AQ1216" s="310"/>
      <c r="AR1216" s="310"/>
      <c r="AS1216" s="310"/>
    </row>
    <row r="1217" spans="1:45" ht="12.75">
      <c r="A1217" s="9"/>
      <c r="AN1217" s="310"/>
      <c r="AO1217" s="310"/>
      <c r="AP1217" s="310"/>
      <c r="AQ1217" s="310"/>
      <c r="AR1217" s="310"/>
      <c r="AS1217" s="310"/>
    </row>
    <row r="1218" spans="1:45" ht="12.75">
      <c r="A1218" s="9"/>
      <c r="AN1218" s="310"/>
      <c r="AO1218" s="310"/>
      <c r="AP1218" s="310"/>
      <c r="AQ1218" s="310"/>
      <c r="AR1218" s="310"/>
      <c r="AS1218" s="310"/>
    </row>
    <row r="1219" spans="1:45" ht="12.75">
      <c r="A1219" s="9"/>
      <c r="AN1219" s="310"/>
      <c r="AO1219" s="310"/>
      <c r="AP1219" s="310"/>
      <c r="AQ1219" s="310"/>
      <c r="AR1219" s="310"/>
      <c r="AS1219" s="310"/>
    </row>
    <row r="1220" spans="1:45" ht="12.75">
      <c r="A1220" s="9"/>
      <c r="AN1220" s="310"/>
      <c r="AO1220" s="310"/>
      <c r="AP1220" s="310"/>
      <c r="AQ1220" s="310"/>
      <c r="AR1220" s="310"/>
      <c r="AS1220" s="310"/>
    </row>
    <row r="1221" spans="1:45" ht="12.75">
      <c r="A1221" s="9"/>
      <c r="AN1221" s="310"/>
      <c r="AO1221" s="310"/>
      <c r="AP1221" s="310"/>
      <c r="AQ1221" s="310"/>
      <c r="AR1221" s="310"/>
      <c r="AS1221" s="310"/>
    </row>
    <row r="1222" spans="1:45" ht="12.75">
      <c r="A1222" s="9"/>
      <c r="AN1222" s="310"/>
      <c r="AO1222" s="310"/>
      <c r="AP1222" s="310"/>
      <c r="AQ1222" s="310"/>
      <c r="AR1222" s="310"/>
      <c r="AS1222" s="310"/>
    </row>
    <row r="1223" spans="1:45" ht="12.75">
      <c r="A1223" s="9"/>
      <c r="AN1223" s="310"/>
      <c r="AO1223" s="310"/>
      <c r="AP1223" s="310"/>
      <c r="AQ1223" s="310"/>
      <c r="AR1223" s="310"/>
      <c r="AS1223" s="310"/>
    </row>
    <row r="1224" spans="1:45" ht="12.75">
      <c r="A1224" s="9"/>
      <c r="AN1224" s="310"/>
      <c r="AO1224" s="310"/>
      <c r="AP1224" s="310"/>
      <c r="AQ1224" s="310"/>
      <c r="AR1224" s="310"/>
      <c r="AS1224" s="310"/>
    </row>
    <row r="1225" spans="1:45" ht="12.75">
      <c r="A1225" s="9"/>
      <c r="AN1225" s="310"/>
      <c r="AO1225" s="310"/>
      <c r="AP1225" s="310"/>
      <c r="AQ1225" s="310"/>
      <c r="AR1225" s="310"/>
      <c r="AS1225" s="310"/>
    </row>
    <row r="1226" spans="1:45" ht="12.75">
      <c r="A1226" s="9"/>
      <c r="AN1226" s="310"/>
      <c r="AO1226" s="310"/>
      <c r="AP1226" s="310"/>
      <c r="AQ1226" s="310"/>
      <c r="AR1226" s="310"/>
      <c r="AS1226" s="310"/>
    </row>
    <row r="1227" spans="1:45" ht="12.75">
      <c r="A1227" s="9"/>
      <c r="AN1227" s="310"/>
      <c r="AO1227" s="310"/>
      <c r="AP1227" s="310"/>
      <c r="AQ1227" s="310"/>
      <c r="AR1227" s="310"/>
      <c r="AS1227" s="310"/>
    </row>
    <row r="1228" spans="1:45" ht="12.75">
      <c r="A1228" s="9"/>
      <c r="AN1228" s="310"/>
      <c r="AO1228" s="310"/>
      <c r="AP1228" s="310"/>
      <c r="AQ1228" s="310"/>
      <c r="AR1228" s="310"/>
      <c r="AS1228" s="310"/>
    </row>
    <row r="1229" spans="1:45" ht="12.75">
      <c r="A1229" s="9"/>
      <c r="AN1229" s="310"/>
      <c r="AO1229" s="310"/>
      <c r="AP1229" s="310"/>
      <c r="AQ1229" s="310"/>
      <c r="AR1229" s="310"/>
      <c r="AS1229" s="310"/>
    </row>
    <row r="1230" spans="1:45" ht="12.75">
      <c r="A1230" s="9"/>
      <c r="AN1230" s="310"/>
      <c r="AO1230" s="310"/>
      <c r="AP1230" s="310"/>
      <c r="AQ1230" s="310"/>
      <c r="AR1230" s="310"/>
      <c r="AS1230" s="310"/>
    </row>
    <row r="1231" spans="1:45" ht="12.75">
      <c r="A1231" s="9"/>
      <c r="AN1231" s="310"/>
      <c r="AO1231" s="310"/>
      <c r="AP1231" s="310"/>
      <c r="AQ1231" s="310"/>
      <c r="AR1231" s="310"/>
      <c r="AS1231" s="310"/>
    </row>
    <row r="1232" spans="1:45" ht="12.75">
      <c r="A1232" s="9"/>
      <c r="AN1232" s="310"/>
      <c r="AO1232" s="310"/>
      <c r="AP1232" s="310"/>
      <c r="AQ1232" s="310"/>
      <c r="AR1232" s="310"/>
      <c r="AS1232" s="310"/>
    </row>
    <row r="1233" spans="1:45" ht="12.75">
      <c r="A1233" s="9"/>
      <c r="AN1233" s="310"/>
      <c r="AO1233" s="310"/>
      <c r="AP1233" s="310"/>
      <c r="AQ1233" s="310"/>
      <c r="AR1233" s="310"/>
      <c r="AS1233" s="310"/>
    </row>
    <row r="1234" spans="1:45" ht="12.75">
      <c r="A1234" s="9"/>
      <c r="AN1234" s="310"/>
      <c r="AO1234" s="310"/>
      <c r="AP1234" s="310"/>
      <c r="AQ1234" s="310"/>
      <c r="AR1234" s="310"/>
      <c r="AS1234" s="310"/>
    </row>
    <row r="1235" spans="1:45" ht="12.75">
      <c r="A1235" s="9"/>
      <c r="AN1235" s="310"/>
      <c r="AO1235" s="310"/>
      <c r="AP1235" s="310"/>
      <c r="AQ1235" s="310"/>
      <c r="AR1235" s="310"/>
      <c r="AS1235" s="310"/>
    </row>
    <row r="1236" spans="1:45" ht="12.75">
      <c r="A1236" s="9"/>
      <c r="AN1236" s="310"/>
      <c r="AO1236" s="310"/>
      <c r="AP1236" s="310"/>
      <c r="AQ1236" s="310"/>
      <c r="AR1236" s="310"/>
      <c r="AS1236" s="310"/>
    </row>
    <row r="1237" spans="1:45" ht="12.75">
      <c r="A1237" s="9"/>
      <c r="AN1237" s="310"/>
      <c r="AO1237" s="310"/>
      <c r="AP1237" s="310"/>
      <c r="AQ1237" s="310"/>
      <c r="AR1237" s="310"/>
      <c r="AS1237" s="310"/>
    </row>
    <row r="1238" spans="1:45" ht="12.75">
      <c r="A1238" s="9"/>
      <c r="AN1238" s="310"/>
      <c r="AO1238" s="310"/>
      <c r="AP1238" s="310"/>
      <c r="AQ1238" s="310"/>
      <c r="AR1238" s="310"/>
      <c r="AS1238" s="310"/>
    </row>
    <row r="1239" spans="1:45" ht="12.75">
      <c r="A1239" s="9"/>
      <c r="AN1239" s="310"/>
      <c r="AO1239" s="310"/>
      <c r="AP1239" s="310"/>
      <c r="AQ1239" s="310"/>
      <c r="AR1239" s="310"/>
      <c r="AS1239" s="310"/>
    </row>
    <row r="1240" spans="1:45" ht="12.75">
      <c r="A1240" s="9"/>
      <c r="AN1240" s="310"/>
      <c r="AO1240" s="310"/>
      <c r="AP1240" s="310"/>
      <c r="AQ1240" s="310"/>
      <c r="AR1240" s="310"/>
      <c r="AS1240" s="310"/>
    </row>
    <row r="1241" spans="1:45" ht="12.75">
      <c r="A1241" s="9"/>
      <c r="AN1241" s="310"/>
      <c r="AO1241" s="310"/>
      <c r="AP1241" s="310"/>
      <c r="AQ1241" s="310"/>
      <c r="AR1241" s="310"/>
      <c r="AS1241" s="310"/>
    </row>
    <row r="1242" spans="1:45" ht="12.75">
      <c r="A1242" s="9"/>
      <c r="AN1242" s="310"/>
      <c r="AO1242" s="310"/>
      <c r="AP1242" s="310"/>
      <c r="AQ1242" s="310"/>
      <c r="AR1242" s="310"/>
      <c r="AS1242" s="310"/>
    </row>
    <row r="1243" spans="1:45" ht="12.75">
      <c r="A1243" s="9"/>
      <c r="AN1243" s="310"/>
      <c r="AO1243" s="310"/>
      <c r="AP1243" s="310"/>
      <c r="AQ1243" s="310"/>
      <c r="AR1243" s="310"/>
      <c r="AS1243" s="310"/>
    </row>
    <row r="1244" spans="1:45" ht="12.75">
      <c r="A1244" s="9"/>
      <c r="AN1244" s="310"/>
      <c r="AO1244" s="310"/>
      <c r="AP1244" s="310"/>
      <c r="AQ1244" s="310"/>
      <c r="AR1244" s="310"/>
      <c r="AS1244" s="310"/>
    </row>
    <row r="1245" spans="1:45" ht="12.75">
      <c r="A1245" s="9"/>
      <c r="AN1245" s="310"/>
      <c r="AO1245" s="310"/>
      <c r="AP1245" s="310"/>
      <c r="AQ1245" s="310"/>
      <c r="AR1245" s="310"/>
      <c r="AS1245" s="310"/>
    </row>
    <row r="1246" spans="1:45" ht="12.75">
      <c r="A1246" s="9"/>
      <c r="AN1246" s="310"/>
      <c r="AO1246" s="310"/>
      <c r="AP1246" s="310"/>
      <c r="AQ1246" s="310"/>
      <c r="AR1246" s="310"/>
      <c r="AS1246" s="310"/>
    </row>
    <row r="1247" spans="1:45" ht="12.75">
      <c r="A1247" s="9"/>
      <c r="AN1247" s="310"/>
      <c r="AO1247" s="310"/>
      <c r="AP1247" s="310"/>
      <c r="AQ1247" s="310"/>
      <c r="AR1247" s="310"/>
      <c r="AS1247" s="310"/>
    </row>
    <row r="1248" spans="1:45" ht="12.75">
      <c r="A1248" s="9"/>
      <c r="AN1248" s="310"/>
      <c r="AO1248" s="310"/>
      <c r="AP1248" s="310"/>
      <c r="AQ1248" s="310"/>
      <c r="AR1248" s="310"/>
      <c r="AS1248" s="310"/>
    </row>
    <row r="1249" spans="1:45" ht="12.75">
      <c r="A1249" s="9"/>
      <c r="AN1249" s="310"/>
      <c r="AO1249" s="310"/>
      <c r="AP1249" s="310"/>
      <c r="AQ1249" s="310"/>
      <c r="AR1249" s="310"/>
      <c r="AS1249" s="310"/>
    </row>
    <row r="1250" spans="1:45" ht="12.75">
      <c r="A1250" s="9"/>
      <c r="AN1250" s="310"/>
      <c r="AO1250" s="310"/>
      <c r="AP1250" s="310"/>
      <c r="AQ1250" s="310"/>
      <c r="AR1250" s="310"/>
      <c r="AS1250" s="310"/>
    </row>
    <row r="1251" spans="1:45" ht="12.75">
      <c r="A1251" s="9"/>
      <c r="AN1251" s="310"/>
      <c r="AO1251" s="310"/>
      <c r="AP1251" s="310"/>
      <c r="AQ1251" s="310"/>
      <c r="AR1251" s="310"/>
      <c r="AS1251" s="310"/>
    </row>
    <row r="1252" spans="1:45" ht="12.75">
      <c r="A1252" s="9"/>
      <c r="AN1252" s="310"/>
      <c r="AO1252" s="310"/>
      <c r="AP1252" s="310"/>
      <c r="AQ1252" s="310"/>
      <c r="AR1252" s="310"/>
      <c r="AS1252" s="310"/>
    </row>
    <row r="1253" spans="1:45" ht="12.75">
      <c r="A1253" s="9"/>
      <c r="AN1253" s="310"/>
      <c r="AO1253" s="310"/>
      <c r="AP1253" s="310"/>
      <c r="AQ1253" s="310"/>
      <c r="AR1253" s="310"/>
      <c r="AS1253" s="310"/>
    </row>
    <row r="1254" spans="1:45" ht="12.75">
      <c r="A1254" s="9"/>
      <c r="AN1254" s="310"/>
      <c r="AO1254" s="310"/>
      <c r="AP1254" s="310"/>
      <c r="AQ1254" s="310"/>
      <c r="AR1254" s="310"/>
      <c r="AS1254" s="310"/>
    </row>
    <row r="1255" spans="1:45" ht="12.75">
      <c r="A1255" s="9"/>
      <c r="AN1255" s="310"/>
      <c r="AO1255" s="310"/>
      <c r="AP1255" s="310"/>
      <c r="AQ1255" s="310"/>
      <c r="AR1255" s="310"/>
      <c r="AS1255" s="310"/>
    </row>
    <row r="1256" spans="1:45" ht="12.75">
      <c r="A1256" s="9"/>
      <c r="AN1256" s="310"/>
      <c r="AO1256" s="310"/>
      <c r="AP1256" s="310"/>
      <c r="AQ1256" s="310"/>
      <c r="AR1256" s="310"/>
      <c r="AS1256" s="310"/>
    </row>
    <row r="1257" spans="1:45" ht="12.75">
      <c r="A1257" s="9"/>
      <c r="AN1257" s="310"/>
      <c r="AO1257" s="310"/>
      <c r="AP1257" s="310"/>
      <c r="AQ1257" s="310"/>
      <c r="AR1257" s="310"/>
      <c r="AS1257" s="310"/>
    </row>
    <row r="1258" spans="1:45" ht="12.75">
      <c r="A1258" s="9"/>
      <c r="AN1258" s="310"/>
      <c r="AO1258" s="310"/>
      <c r="AP1258" s="310"/>
      <c r="AQ1258" s="310"/>
      <c r="AR1258" s="310"/>
      <c r="AS1258" s="310"/>
    </row>
    <row r="1259" spans="1:45" ht="12.75">
      <c r="A1259" s="9"/>
      <c r="AN1259" s="310"/>
      <c r="AO1259" s="310"/>
      <c r="AP1259" s="310"/>
      <c r="AQ1259" s="310"/>
      <c r="AR1259" s="310"/>
      <c r="AS1259" s="310"/>
    </row>
    <row r="1260" spans="1:45" ht="12.75">
      <c r="A1260" s="9"/>
      <c r="AN1260" s="310"/>
      <c r="AO1260" s="310"/>
      <c r="AP1260" s="310"/>
      <c r="AQ1260" s="310"/>
      <c r="AR1260" s="310"/>
      <c r="AS1260" s="310"/>
    </row>
    <row r="1261" spans="1:45" ht="12.75">
      <c r="A1261" s="9"/>
      <c r="AN1261" s="310"/>
      <c r="AO1261" s="310"/>
      <c r="AP1261" s="310"/>
      <c r="AQ1261" s="310"/>
      <c r="AR1261" s="310"/>
      <c r="AS1261" s="310"/>
    </row>
    <row r="1262" spans="1:45" ht="12.75">
      <c r="A1262" s="9"/>
      <c r="AN1262" s="310"/>
      <c r="AO1262" s="310"/>
      <c r="AP1262" s="310"/>
      <c r="AQ1262" s="310"/>
      <c r="AR1262" s="310"/>
      <c r="AS1262" s="310"/>
    </row>
    <row r="1263" spans="1:45" ht="12.75">
      <c r="A1263" s="9"/>
      <c r="AN1263" s="310"/>
      <c r="AO1263" s="310"/>
      <c r="AP1263" s="310"/>
      <c r="AQ1263" s="310"/>
      <c r="AR1263" s="310"/>
      <c r="AS1263" s="310"/>
    </row>
    <row r="1264" spans="1:45" ht="12.75">
      <c r="A1264" s="9"/>
      <c r="AN1264" s="310"/>
      <c r="AO1264" s="310"/>
      <c r="AP1264" s="310"/>
      <c r="AQ1264" s="310"/>
      <c r="AR1264" s="310"/>
      <c r="AS1264" s="310"/>
    </row>
    <row r="1265" spans="1:45" ht="12.75">
      <c r="A1265" s="9"/>
      <c r="AN1265" s="310"/>
      <c r="AO1265" s="310"/>
      <c r="AP1265" s="310"/>
      <c r="AQ1265" s="310"/>
      <c r="AR1265" s="310"/>
      <c r="AS1265" s="310"/>
    </row>
    <row r="1266" spans="1:45" ht="12.75">
      <c r="A1266" s="9"/>
      <c r="AN1266" s="310"/>
      <c r="AO1266" s="310"/>
      <c r="AP1266" s="310"/>
      <c r="AQ1266" s="310"/>
      <c r="AR1266" s="310"/>
      <c r="AS1266" s="310"/>
    </row>
    <row r="1267" spans="1:45" ht="12.75">
      <c r="A1267" s="9"/>
      <c r="AN1267" s="310"/>
      <c r="AO1267" s="310"/>
      <c r="AP1267" s="310"/>
      <c r="AQ1267" s="310"/>
      <c r="AR1267" s="310"/>
      <c r="AS1267" s="310"/>
    </row>
    <row r="1268" spans="1:45" ht="12.75">
      <c r="A1268" s="9"/>
      <c r="AN1268" s="310"/>
      <c r="AO1268" s="310"/>
      <c r="AP1268" s="310"/>
      <c r="AQ1268" s="310"/>
      <c r="AR1268" s="310"/>
      <c r="AS1268" s="310"/>
    </row>
    <row r="1269" spans="1:45" ht="12.75">
      <c r="A1269" s="9"/>
      <c r="AN1269" s="310"/>
      <c r="AO1269" s="310"/>
      <c r="AP1269" s="310"/>
      <c r="AQ1269" s="310"/>
      <c r="AR1269" s="310"/>
      <c r="AS1269" s="310"/>
    </row>
    <row r="1270" spans="1:45" ht="12.75">
      <c r="A1270" s="9"/>
      <c r="AN1270" s="310"/>
      <c r="AO1270" s="310"/>
      <c r="AP1270" s="310"/>
      <c r="AQ1270" s="310"/>
      <c r="AR1270" s="310"/>
      <c r="AS1270" s="310"/>
    </row>
    <row r="1271" spans="1:45" ht="12.75">
      <c r="A1271" s="9"/>
      <c r="AN1271" s="310"/>
      <c r="AO1271" s="310"/>
      <c r="AP1271" s="310"/>
      <c r="AQ1271" s="310"/>
      <c r="AR1271" s="310"/>
      <c r="AS1271" s="310"/>
    </row>
    <row r="1272" spans="1:45" ht="12.75">
      <c r="A1272" s="9"/>
      <c r="AN1272" s="310"/>
      <c r="AO1272" s="310"/>
      <c r="AP1272" s="310"/>
      <c r="AQ1272" s="310"/>
      <c r="AR1272" s="310"/>
      <c r="AS1272" s="310"/>
    </row>
    <row r="1273" spans="1:45" ht="12.75">
      <c r="A1273" s="9"/>
      <c r="AN1273" s="310"/>
      <c r="AO1273" s="310"/>
      <c r="AP1273" s="310"/>
      <c r="AQ1273" s="310"/>
      <c r="AR1273" s="310"/>
      <c r="AS1273" s="310"/>
    </row>
    <row r="1274" spans="1:45" ht="12.75">
      <c r="A1274" s="9"/>
      <c r="AN1274" s="310"/>
      <c r="AO1274" s="310"/>
      <c r="AP1274" s="310"/>
      <c r="AQ1274" s="310"/>
      <c r="AR1274" s="310"/>
      <c r="AS1274" s="310"/>
    </row>
    <row r="1275" spans="1:45" ht="12.75">
      <c r="A1275" s="9"/>
      <c r="AN1275" s="310"/>
      <c r="AO1275" s="310"/>
      <c r="AP1275" s="310"/>
      <c r="AQ1275" s="310"/>
      <c r="AR1275" s="310"/>
      <c r="AS1275" s="310"/>
    </row>
    <row r="1276" spans="1:45" ht="12.75">
      <c r="A1276" s="9"/>
      <c r="AN1276" s="310"/>
      <c r="AO1276" s="310"/>
      <c r="AP1276" s="310"/>
      <c r="AQ1276" s="310"/>
      <c r="AR1276" s="310"/>
      <c r="AS1276" s="310"/>
    </row>
    <row r="1277" spans="1:45" ht="12.75">
      <c r="A1277" s="9"/>
      <c r="AN1277" s="310"/>
      <c r="AO1277" s="310"/>
      <c r="AP1277" s="310"/>
      <c r="AQ1277" s="310"/>
      <c r="AR1277" s="310"/>
      <c r="AS1277" s="310"/>
    </row>
    <row r="1278" spans="1:45" ht="12.75">
      <c r="A1278" s="9"/>
      <c r="AN1278" s="310"/>
      <c r="AO1278" s="310"/>
      <c r="AP1278" s="310"/>
      <c r="AQ1278" s="310"/>
      <c r="AR1278" s="310"/>
      <c r="AS1278" s="310"/>
    </row>
    <row r="1279" spans="1:45" ht="12.75">
      <c r="A1279" s="9"/>
      <c r="AN1279" s="310"/>
      <c r="AO1279" s="310"/>
      <c r="AP1279" s="310"/>
      <c r="AQ1279" s="310"/>
      <c r="AR1279" s="310"/>
      <c r="AS1279" s="310"/>
    </row>
    <row r="1280" spans="1:45" ht="12.75">
      <c r="A1280" s="9"/>
      <c r="AN1280" s="310"/>
      <c r="AO1280" s="310"/>
      <c r="AP1280" s="310"/>
      <c r="AQ1280" s="310"/>
      <c r="AR1280" s="310"/>
      <c r="AS1280" s="310"/>
    </row>
    <row r="1281" spans="1:45" ht="12.75">
      <c r="A1281" s="9"/>
      <c r="AN1281" s="310"/>
      <c r="AO1281" s="310"/>
      <c r="AP1281" s="310"/>
      <c r="AQ1281" s="310"/>
      <c r="AR1281" s="310"/>
      <c r="AS1281" s="310"/>
    </row>
    <row r="1282" spans="1:45" ht="12.75">
      <c r="A1282" s="9"/>
      <c r="AN1282" s="310"/>
      <c r="AO1282" s="310"/>
      <c r="AP1282" s="310"/>
      <c r="AQ1282" s="310"/>
      <c r="AR1282" s="310"/>
      <c r="AS1282" s="310"/>
    </row>
    <row r="1283" ht="12.75">
      <c r="A1283" s="9"/>
    </row>
    <row r="1284" ht="12.75">
      <c r="A1284" s="9"/>
    </row>
    <row r="1285" ht="12.75">
      <c r="A1285" s="9"/>
    </row>
    <row r="1286" ht="12.75">
      <c r="A1286" s="9"/>
    </row>
    <row r="1287" ht="12.75">
      <c r="A1287" s="9"/>
    </row>
    <row r="1288" ht="12.75">
      <c r="A1288" s="9"/>
    </row>
    <row r="1289" ht="12.75">
      <c r="A1289" s="9"/>
    </row>
    <row r="1290" ht="12.75">
      <c r="A1290" s="9"/>
    </row>
    <row r="1291" ht="12.75">
      <c r="A1291" s="9"/>
    </row>
    <row r="1292" ht="12.75">
      <c r="A1292" s="9"/>
    </row>
    <row r="1293" ht="12.75">
      <c r="A1293" s="9"/>
    </row>
    <row r="1294" ht="12.75">
      <c r="A1294" s="9"/>
    </row>
    <row r="1295" ht="12.75">
      <c r="A1295" s="9"/>
    </row>
    <row r="1296" ht="12.75">
      <c r="A1296" s="9"/>
    </row>
    <row r="1297" ht="12.75">
      <c r="A1297" s="9"/>
    </row>
    <row r="1298" ht="12.75">
      <c r="A1298" s="9"/>
    </row>
    <row r="1299" ht="12.75">
      <c r="A1299" s="9"/>
    </row>
    <row r="1300" ht="12.75">
      <c r="A1300" s="9"/>
    </row>
    <row r="1301" ht="12.75">
      <c r="A1301" s="9"/>
    </row>
    <row r="1302" ht="12.75">
      <c r="A1302" s="9"/>
    </row>
    <row r="1303" ht="12.75">
      <c r="A1303" s="9"/>
    </row>
    <row r="1304" ht="12.75">
      <c r="A1304" s="9"/>
    </row>
    <row r="1305" ht="12.75">
      <c r="A1305" s="9"/>
    </row>
    <row r="1306" ht="12.75">
      <c r="A1306" s="9"/>
    </row>
    <row r="1307" ht="12.75">
      <c r="A1307" s="9"/>
    </row>
    <row r="1308" ht="12.75">
      <c r="A1308" s="9"/>
    </row>
    <row r="1309" ht="12.75">
      <c r="A1309" s="9"/>
    </row>
    <row r="1310" ht="12.75">
      <c r="A1310" s="9"/>
    </row>
    <row r="1311" ht="12.75">
      <c r="A1311" s="9"/>
    </row>
    <row r="1312" ht="12.75">
      <c r="A1312" s="9"/>
    </row>
    <row r="1313" ht="12.75">
      <c r="A1313" s="9"/>
    </row>
    <row r="1314" ht="12.75">
      <c r="A1314" s="9"/>
    </row>
    <row r="1315" ht="12.75">
      <c r="A1315" s="9"/>
    </row>
    <row r="1316" ht="12.75">
      <c r="A1316" s="9"/>
    </row>
    <row r="1317" ht="12.75">
      <c r="A1317" s="9"/>
    </row>
    <row r="1318" ht="12.75">
      <c r="A1318" s="9"/>
    </row>
    <row r="1319" ht="12.75">
      <c r="A1319" s="9"/>
    </row>
    <row r="1320" ht="12.75">
      <c r="A1320" s="9"/>
    </row>
    <row r="1321" ht="12.75">
      <c r="A1321" s="9"/>
    </row>
    <row r="1322" ht="12.75">
      <c r="A1322" s="9"/>
    </row>
    <row r="1323" ht="12.75">
      <c r="A1323" s="9"/>
    </row>
    <row r="1324" ht="12.75">
      <c r="A1324" s="9"/>
    </row>
    <row r="1325" ht="12.75">
      <c r="A1325" s="9"/>
    </row>
    <row r="1326" ht="12.75">
      <c r="A1326" s="9"/>
    </row>
    <row r="1327" ht="12.75">
      <c r="A1327" s="9"/>
    </row>
    <row r="1328" ht="12.75">
      <c r="A1328" s="9"/>
    </row>
    <row r="1329" ht="12.75">
      <c r="A1329" s="9"/>
    </row>
    <row r="1330" ht="12.75">
      <c r="A1330" s="9"/>
    </row>
    <row r="1331" ht="12.75">
      <c r="A1331" s="9"/>
    </row>
    <row r="1332" ht="12.75">
      <c r="A1332" s="9"/>
    </row>
    <row r="1333" ht="12.75">
      <c r="A1333" s="9"/>
    </row>
    <row r="1334" ht="12.75">
      <c r="A1334" s="9"/>
    </row>
    <row r="1335" ht="12.75">
      <c r="A1335" s="9"/>
    </row>
    <row r="1336" ht="12.75">
      <c r="A1336" s="9"/>
    </row>
    <row r="1337" ht="12.75">
      <c r="A1337" s="9"/>
    </row>
    <row r="1338" ht="12.75">
      <c r="A1338" s="9"/>
    </row>
    <row r="1339" ht="12.75">
      <c r="A1339" s="9"/>
    </row>
    <row r="1340" ht="12.75">
      <c r="A1340" s="9"/>
    </row>
    <row r="1341" ht="12.75">
      <c r="A1341" s="9"/>
    </row>
    <row r="1342" ht="12.75">
      <c r="A1342" s="9"/>
    </row>
    <row r="1343" ht="12.75">
      <c r="A1343" s="9"/>
    </row>
    <row r="1344" ht="12.75">
      <c r="A1344" s="9"/>
    </row>
    <row r="1345" ht="12.75">
      <c r="A1345" s="9"/>
    </row>
    <row r="1346" ht="12.75">
      <c r="A1346" s="9"/>
    </row>
    <row r="1347" ht="12.75">
      <c r="A1347" s="9"/>
    </row>
    <row r="1348" ht="12.75">
      <c r="A1348" s="9"/>
    </row>
    <row r="1349" ht="12.75">
      <c r="A1349" s="9"/>
    </row>
    <row r="1350" ht="12.75">
      <c r="A1350" s="9"/>
    </row>
    <row r="1351" ht="12.75">
      <c r="A1351" s="9"/>
    </row>
    <row r="1352" ht="12.75">
      <c r="A1352" s="9"/>
    </row>
    <row r="1353" ht="12.75">
      <c r="A1353" s="9"/>
    </row>
    <row r="1354" ht="12.75">
      <c r="A1354" s="9"/>
    </row>
    <row r="1355" ht="12.75">
      <c r="A1355" s="9"/>
    </row>
    <row r="1356" ht="12.75">
      <c r="A1356" s="9"/>
    </row>
    <row r="1357" ht="12.75">
      <c r="A1357" s="9"/>
    </row>
    <row r="1358" ht="12.75">
      <c r="A1358" s="9"/>
    </row>
    <row r="1359" ht="12.75">
      <c r="A1359" s="9"/>
    </row>
    <row r="1360" ht="12.75">
      <c r="A1360" s="9"/>
    </row>
    <row r="1361" ht="12.75">
      <c r="A1361" s="9"/>
    </row>
    <row r="1362" ht="12.75">
      <c r="A1362" s="9"/>
    </row>
    <row r="1363" ht="12.75">
      <c r="A1363" s="9"/>
    </row>
    <row r="1364" ht="12.75">
      <c r="A1364" s="9"/>
    </row>
    <row r="1365" ht="12.75">
      <c r="A1365" s="9"/>
    </row>
    <row r="1366" ht="12.75">
      <c r="A1366" s="9"/>
    </row>
    <row r="1367" ht="12.75">
      <c r="A1367" s="9"/>
    </row>
    <row r="1368" ht="12.75">
      <c r="A1368" s="9"/>
    </row>
    <row r="1369" ht="12.75">
      <c r="A1369" s="9"/>
    </row>
    <row r="1370" ht="12.75">
      <c r="A1370" s="9"/>
    </row>
    <row r="1371" ht="12.75">
      <c r="A1371" s="9"/>
    </row>
    <row r="1372" ht="12.75">
      <c r="A1372" s="9"/>
    </row>
    <row r="1373" ht="12.75">
      <c r="A1373" s="9"/>
    </row>
    <row r="1374" ht="12.75">
      <c r="A1374" s="9"/>
    </row>
    <row r="1375" ht="12.75">
      <c r="A1375" s="9"/>
    </row>
    <row r="1376" ht="12.75">
      <c r="A1376" s="9"/>
    </row>
    <row r="1377" ht="12.75">
      <c r="A1377" s="9"/>
    </row>
    <row r="1378" ht="12.75">
      <c r="A1378" s="9"/>
    </row>
    <row r="1379" ht="12.75">
      <c r="A1379" s="9"/>
    </row>
    <row r="1380" ht="12.75">
      <c r="A1380" s="9"/>
    </row>
    <row r="1381" ht="12.75">
      <c r="A1381" s="9"/>
    </row>
    <row r="1382" ht="12.75">
      <c r="A1382" s="9"/>
    </row>
    <row r="1383" ht="12.75">
      <c r="A1383" s="9"/>
    </row>
    <row r="1384" ht="12.75">
      <c r="A1384" s="9"/>
    </row>
    <row r="1385" ht="12.75">
      <c r="A1385" s="9"/>
    </row>
    <row r="1386" ht="12.75">
      <c r="A1386" s="9"/>
    </row>
    <row r="1387" ht="12.75">
      <c r="A1387" s="9"/>
    </row>
    <row r="1388" ht="12.75">
      <c r="A1388" s="9"/>
    </row>
    <row r="1389" ht="12.75">
      <c r="A1389" s="9"/>
    </row>
    <row r="1390" ht="12.75">
      <c r="A1390" s="9"/>
    </row>
    <row r="1391" ht="12.75">
      <c r="A1391" s="9"/>
    </row>
    <row r="1392" ht="12.75">
      <c r="A1392" s="9"/>
    </row>
    <row r="1393" ht="12.75">
      <c r="A1393" s="9"/>
    </row>
    <row r="1394" ht="12.75">
      <c r="A1394" s="9"/>
    </row>
    <row r="1395" ht="12.75">
      <c r="A1395" s="9"/>
    </row>
    <row r="1396" ht="12.75">
      <c r="A1396" s="9"/>
    </row>
    <row r="1397" ht="12.75">
      <c r="A1397" s="9"/>
    </row>
    <row r="1398" ht="12.75">
      <c r="A1398" s="9"/>
    </row>
    <row r="1399" ht="12.75">
      <c r="A1399" s="9"/>
    </row>
    <row r="1400" ht="12.75">
      <c r="A1400" s="9"/>
    </row>
    <row r="1401" ht="12.75">
      <c r="A1401" s="9"/>
    </row>
    <row r="1402" ht="12.75">
      <c r="A1402" s="9"/>
    </row>
    <row r="1403" ht="12.75">
      <c r="A1403" s="9"/>
    </row>
    <row r="1404" ht="12.75">
      <c r="A1404" s="9"/>
    </row>
    <row r="1405" ht="12.75">
      <c r="A1405" s="9"/>
    </row>
    <row r="1406" ht="12.75">
      <c r="A1406" s="9"/>
    </row>
    <row r="1407" ht="12.75">
      <c r="A1407" s="9"/>
    </row>
    <row r="1408" ht="12.75">
      <c r="A1408" s="9"/>
    </row>
    <row r="1409" ht="12.75">
      <c r="A1409" s="9"/>
    </row>
    <row r="1410" ht="12.75">
      <c r="A1410" s="9"/>
    </row>
    <row r="1411" ht="12.75">
      <c r="A1411" s="9"/>
    </row>
    <row r="1412" ht="12.75">
      <c r="A1412" s="9"/>
    </row>
    <row r="1413" ht="12.75">
      <c r="A1413" s="9"/>
    </row>
    <row r="1414" ht="12.75">
      <c r="A1414" s="9"/>
    </row>
    <row r="1415" ht="12.75">
      <c r="A1415" s="9"/>
    </row>
    <row r="1416" ht="12.75">
      <c r="A1416" s="9"/>
    </row>
    <row r="1417" ht="12.75">
      <c r="A1417" s="9"/>
    </row>
    <row r="1418" ht="12.75">
      <c r="A1418" s="9"/>
    </row>
    <row r="1419" ht="12.75">
      <c r="A1419" s="9"/>
    </row>
    <row r="1420" ht="12.75">
      <c r="A1420" s="9"/>
    </row>
    <row r="1421" ht="12.75">
      <c r="A1421" s="9"/>
    </row>
    <row r="1422" ht="12.75">
      <c r="A1422" s="9"/>
    </row>
    <row r="1423" ht="12.75">
      <c r="A1423" s="9"/>
    </row>
    <row r="1424" ht="12.75">
      <c r="A1424" s="9"/>
    </row>
    <row r="1425" ht="12.75">
      <c r="A1425" s="9"/>
    </row>
    <row r="1426" ht="12.75">
      <c r="A1426" s="9"/>
    </row>
    <row r="1427" ht="12.75">
      <c r="A1427" s="9"/>
    </row>
    <row r="1428" ht="12.75">
      <c r="A1428" s="9"/>
    </row>
    <row r="1429" ht="12.75">
      <c r="A1429" s="9"/>
    </row>
    <row r="1430" ht="12.75">
      <c r="A1430" s="9"/>
    </row>
    <row r="1431" ht="12.75">
      <c r="A1431" s="9"/>
    </row>
    <row r="1432" ht="12.75">
      <c r="A1432" s="9"/>
    </row>
    <row r="1433" ht="12.75">
      <c r="A1433" s="9"/>
    </row>
    <row r="1434" ht="12.75">
      <c r="A1434" s="9"/>
    </row>
    <row r="1435" ht="12.75">
      <c r="A1435" s="9"/>
    </row>
    <row r="1436" ht="12.75">
      <c r="A1436" s="9"/>
    </row>
    <row r="1437" ht="12.75">
      <c r="A1437" s="9"/>
    </row>
    <row r="1438" ht="12.75">
      <c r="A1438" s="9"/>
    </row>
    <row r="1439" ht="12.75">
      <c r="A1439" s="9"/>
    </row>
    <row r="1440" ht="12.75">
      <c r="A1440" s="9"/>
    </row>
    <row r="1441" ht="12.75">
      <c r="A1441" s="9"/>
    </row>
    <row r="1442" ht="12.75">
      <c r="A1442" s="9"/>
    </row>
    <row r="1443" ht="12.75">
      <c r="A1443" s="9"/>
    </row>
    <row r="1444" ht="12.75">
      <c r="A1444" s="9"/>
    </row>
    <row r="1445" ht="12.75">
      <c r="A1445" s="9"/>
    </row>
    <row r="1446" ht="12.75">
      <c r="A1446" s="9"/>
    </row>
    <row r="1447" ht="12.75">
      <c r="A1447" s="9"/>
    </row>
    <row r="1448" ht="12.75">
      <c r="A1448" s="9"/>
    </row>
    <row r="1449" ht="12.75">
      <c r="A1449" s="9"/>
    </row>
    <row r="1450" ht="12.75">
      <c r="A1450" s="9"/>
    </row>
    <row r="1451" ht="12.75">
      <c r="A1451" s="9"/>
    </row>
    <row r="1452" ht="12.75">
      <c r="A1452" s="9"/>
    </row>
    <row r="1453" ht="12.75">
      <c r="A1453" s="9"/>
    </row>
    <row r="1454" ht="12.75">
      <c r="A1454" s="9"/>
    </row>
    <row r="1455" ht="12.75">
      <c r="A1455" s="9"/>
    </row>
    <row r="1456" ht="12.75">
      <c r="A1456" s="9"/>
    </row>
    <row r="1457" ht="12.75">
      <c r="A1457" s="9"/>
    </row>
    <row r="1458" ht="12.75">
      <c r="A1458" s="9"/>
    </row>
    <row r="1459" ht="12.75">
      <c r="A1459" s="9"/>
    </row>
    <row r="1460" ht="12.75">
      <c r="A1460" s="9"/>
    </row>
    <row r="1461" ht="12.75">
      <c r="A1461" s="9"/>
    </row>
    <row r="1462" ht="12.75">
      <c r="A1462" s="9"/>
    </row>
    <row r="1463" ht="12.75">
      <c r="A1463" s="9"/>
    </row>
    <row r="1464" ht="12.75">
      <c r="A1464" s="9"/>
    </row>
    <row r="1465" ht="12.75">
      <c r="A1465" s="9"/>
    </row>
    <row r="1466" ht="12.75">
      <c r="A1466" s="9"/>
    </row>
    <row r="1467" ht="12.75">
      <c r="A1467" s="9"/>
    </row>
    <row r="1468" ht="12.75">
      <c r="A1468" s="9"/>
    </row>
    <row r="1469" ht="12.75">
      <c r="A1469" s="9"/>
    </row>
    <row r="1470" ht="12.75">
      <c r="A1470" s="9"/>
    </row>
    <row r="1471" ht="12.75">
      <c r="A1471" s="9"/>
    </row>
    <row r="1472" ht="12.75">
      <c r="A1472" s="9"/>
    </row>
    <row r="1473" ht="12.75">
      <c r="A1473" s="9"/>
    </row>
    <row r="1474" ht="12.75">
      <c r="A1474" s="9"/>
    </row>
    <row r="1475" ht="12.75">
      <c r="A1475" s="9"/>
    </row>
    <row r="1476" ht="12.75">
      <c r="A1476" s="9"/>
    </row>
    <row r="1477" ht="12.75">
      <c r="A1477" s="9"/>
    </row>
    <row r="1478" ht="12.75">
      <c r="A1478" s="9"/>
    </row>
    <row r="1479" ht="12.75">
      <c r="A1479" s="9"/>
    </row>
    <row r="1480" ht="12.75">
      <c r="A1480" s="9"/>
    </row>
    <row r="1481" ht="12.75">
      <c r="A1481" s="9"/>
    </row>
    <row r="1482" ht="12.75">
      <c r="A1482" s="9"/>
    </row>
    <row r="1483" ht="12.75">
      <c r="A1483" s="9"/>
    </row>
    <row r="1484" ht="12.75">
      <c r="A1484" s="9"/>
    </row>
    <row r="1485" ht="12.75">
      <c r="A1485" s="9"/>
    </row>
    <row r="1486" ht="12.75">
      <c r="A1486" s="9"/>
    </row>
    <row r="1487" ht="12.75">
      <c r="A1487" s="9"/>
    </row>
    <row r="1488" ht="12.75">
      <c r="A1488" s="9"/>
    </row>
    <row r="1489" ht="12.75">
      <c r="A1489" s="9"/>
    </row>
    <row r="1490" ht="12.75">
      <c r="A1490" s="9"/>
    </row>
    <row r="1491" ht="12.75">
      <c r="A1491" s="9"/>
    </row>
    <row r="1492" ht="12.75">
      <c r="A1492" s="9"/>
    </row>
    <row r="1493" ht="12.75">
      <c r="A1493" s="9"/>
    </row>
    <row r="1494" ht="12.75">
      <c r="A1494" s="9"/>
    </row>
    <row r="1495" ht="12.75">
      <c r="A1495" s="9"/>
    </row>
    <row r="1496" ht="12.75">
      <c r="A1496" s="9"/>
    </row>
    <row r="1497" ht="12.75">
      <c r="A1497" s="9"/>
    </row>
    <row r="1498" ht="12.75">
      <c r="A1498" s="9"/>
    </row>
    <row r="1499" ht="12.75">
      <c r="A1499" s="9"/>
    </row>
    <row r="1500" ht="12.75">
      <c r="A1500" s="9"/>
    </row>
    <row r="1501" ht="12.75">
      <c r="A1501" s="9"/>
    </row>
    <row r="1502" ht="12.75">
      <c r="A1502" s="9"/>
    </row>
    <row r="1503" ht="12.75">
      <c r="A1503" s="9"/>
    </row>
    <row r="1504" ht="12.75">
      <c r="A1504" s="9"/>
    </row>
    <row r="1505" ht="12.75">
      <c r="A1505" s="9"/>
    </row>
    <row r="1506" ht="12.75">
      <c r="A1506" s="9"/>
    </row>
    <row r="1507" ht="12.75">
      <c r="A1507" s="9"/>
    </row>
    <row r="1508" ht="12.75">
      <c r="A1508" s="9"/>
    </row>
    <row r="1509" ht="12.75">
      <c r="A1509" s="9"/>
    </row>
    <row r="1510" ht="12.75">
      <c r="A1510" s="9"/>
    </row>
    <row r="1511" ht="12.75">
      <c r="A1511" s="9"/>
    </row>
    <row r="1512" ht="12.75">
      <c r="A1512" s="9"/>
    </row>
    <row r="1513" ht="12.75">
      <c r="A1513" s="9"/>
    </row>
    <row r="1514" ht="12.75">
      <c r="A1514" s="9"/>
    </row>
    <row r="1515" ht="12.75">
      <c r="A1515" s="9"/>
    </row>
    <row r="1516" ht="12.75">
      <c r="A1516" s="9"/>
    </row>
    <row r="1517" ht="12.75">
      <c r="A1517" s="9"/>
    </row>
    <row r="1518" ht="12.75">
      <c r="A1518" s="9"/>
    </row>
    <row r="1519" ht="12.75">
      <c r="A1519" s="9"/>
    </row>
    <row r="1520" ht="12.75">
      <c r="A1520" s="9"/>
    </row>
    <row r="1521" ht="12.75">
      <c r="A1521" s="9"/>
    </row>
    <row r="1522" ht="12.75">
      <c r="A1522" s="9"/>
    </row>
    <row r="1523" ht="12.75">
      <c r="A1523" s="9"/>
    </row>
    <row r="1524" ht="12.75">
      <c r="A1524" s="9"/>
    </row>
    <row r="1525" ht="12.75">
      <c r="A1525" s="9"/>
    </row>
    <row r="1526" ht="12.75">
      <c r="A1526" s="9"/>
    </row>
    <row r="1527" ht="12.75">
      <c r="A1527" s="9"/>
    </row>
    <row r="1528" ht="12.75">
      <c r="A1528" s="9"/>
    </row>
    <row r="1529" ht="12.75">
      <c r="A1529" s="9"/>
    </row>
    <row r="1530" ht="12.75">
      <c r="A1530" s="9"/>
    </row>
    <row r="1531" ht="12.75">
      <c r="A1531" s="9"/>
    </row>
    <row r="1532" ht="12.75">
      <c r="A1532" s="9"/>
    </row>
    <row r="1533" ht="12.75">
      <c r="A1533" s="9"/>
    </row>
    <row r="1534" ht="12.75">
      <c r="A1534" s="9"/>
    </row>
    <row r="1535" ht="12.75">
      <c r="A1535" s="9"/>
    </row>
    <row r="1536" ht="12.75">
      <c r="A1536" s="9"/>
    </row>
    <row r="1537" ht="12.75">
      <c r="A1537" s="9"/>
    </row>
    <row r="1538" ht="12.75">
      <c r="A1538" s="9"/>
    </row>
    <row r="1539" ht="12.75">
      <c r="A1539" s="9"/>
    </row>
    <row r="1540" ht="12.75">
      <c r="A1540" s="9"/>
    </row>
    <row r="1541" ht="12.75">
      <c r="A1541" s="9"/>
    </row>
    <row r="1542" ht="12.75">
      <c r="A1542" s="9"/>
    </row>
    <row r="1543" ht="12.75">
      <c r="A1543" s="9"/>
    </row>
    <row r="1544" ht="12.75">
      <c r="A1544" s="9"/>
    </row>
    <row r="1545" ht="12.75">
      <c r="A1545" s="9"/>
    </row>
    <row r="1546" ht="12.75">
      <c r="A1546" s="9"/>
    </row>
    <row r="1547" ht="12.75">
      <c r="A1547" s="9"/>
    </row>
    <row r="1548" ht="12.75">
      <c r="A1548" s="9"/>
    </row>
    <row r="1549" ht="12.75">
      <c r="A1549" s="9"/>
    </row>
    <row r="1550" ht="12.75">
      <c r="A1550" s="9"/>
    </row>
    <row r="1551" ht="12.75">
      <c r="A1551" s="9"/>
    </row>
    <row r="1552" ht="12.75">
      <c r="A1552" s="9"/>
    </row>
    <row r="1553" ht="12.75">
      <c r="A1553" s="9"/>
    </row>
    <row r="1554" ht="12.75">
      <c r="A1554" s="9"/>
    </row>
    <row r="1555" ht="12.75">
      <c r="A1555" s="9"/>
    </row>
    <row r="1556" ht="12.75">
      <c r="A1556" s="9"/>
    </row>
    <row r="1557" ht="12.75">
      <c r="A1557" s="9"/>
    </row>
    <row r="1558" ht="12.75">
      <c r="A1558" s="9"/>
    </row>
    <row r="1559" ht="12.75">
      <c r="A1559" s="9"/>
    </row>
    <row r="1560" ht="12.75">
      <c r="A1560" s="9"/>
    </row>
    <row r="1561" ht="12.75">
      <c r="A1561" s="9"/>
    </row>
    <row r="1562" ht="12.75">
      <c r="A1562" s="9"/>
    </row>
    <row r="1563" ht="12.75">
      <c r="A1563" s="9"/>
    </row>
    <row r="1564" ht="12.75">
      <c r="A1564" s="9"/>
    </row>
    <row r="1565" ht="12.75">
      <c r="A1565" s="9"/>
    </row>
    <row r="1566" ht="12.75">
      <c r="A1566" s="9"/>
    </row>
    <row r="1567" ht="12.75">
      <c r="A1567" s="9"/>
    </row>
    <row r="1568" ht="12.75">
      <c r="A1568" s="9"/>
    </row>
    <row r="1569" ht="12.75">
      <c r="A1569" s="9"/>
    </row>
    <row r="1570" ht="12.75">
      <c r="A1570" s="9"/>
    </row>
    <row r="1571" ht="12.75">
      <c r="A1571" s="9"/>
    </row>
    <row r="1572" ht="12.75">
      <c r="A1572" s="9"/>
    </row>
    <row r="1573" ht="12.75">
      <c r="A1573" s="9"/>
    </row>
    <row r="1574" ht="12.75">
      <c r="A1574" s="9"/>
    </row>
    <row r="1575" ht="12.75">
      <c r="A1575" s="9"/>
    </row>
    <row r="1576" ht="12.75">
      <c r="A1576" s="9"/>
    </row>
    <row r="1577" ht="12.75">
      <c r="A1577" s="9"/>
    </row>
    <row r="1578" ht="12.75">
      <c r="A1578" s="9"/>
    </row>
    <row r="1579" ht="12.75">
      <c r="A1579" s="9"/>
    </row>
    <row r="1580" ht="12.75">
      <c r="A1580" s="9"/>
    </row>
    <row r="1581" ht="12.75">
      <c r="A1581" s="9"/>
    </row>
    <row r="1582" ht="12.75">
      <c r="A1582" s="9"/>
    </row>
    <row r="1583" ht="12.75">
      <c r="A1583" s="9"/>
    </row>
    <row r="1584" ht="12.75">
      <c r="A1584" s="9"/>
    </row>
    <row r="1585" ht="12.75">
      <c r="A1585" s="9"/>
    </row>
    <row r="1586" ht="12.75">
      <c r="A1586" s="9"/>
    </row>
    <row r="1587" ht="12.75">
      <c r="A1587" s="9"/>
    </row>
    <row r="1588" ht="12.75">
      <c r="A1588" s="9"/>
    </row>
    <row r="1589" ht="12.75">
      <c r="A1589" s="9"/>
    </row>
    <row r="1590" ht="12.75">
      <c r="A1590" s="9"/>
    </row>
    <row r="1591" ht="12.75">
      <c r="A1591" s="9"/>
    </row>
    <row r="1592" ht="12.75">
      <c r="A1592" s="9"/>
    </row>
    <row r="1593" ht="12.75">
      <c r="A1593" s="9"/>
    </row>
    <row r="1594" ht="12.75">
      <c r="A1594" s="9"/>
    </row>
    <row r="1595" ht="12.75">
      <c r="A1595" s="9"/>
    </row>
    <row r="1596" ht="12.75">
      <c r="A1596" s="9"/>
    </row>
    <row r="1597" ht="12.75">
      <c r="A1597" s="9"/>
    </row>
    <row r="1598" ht="12.75">
      <c r="A1598" s="9"/>
    </row>
    <row r="1599" ht="12.75">
      <c r="A1599" s="9"/>
    </row>
    <row r="1600" ht="12.75">
      <c r="A1600" s="9"/>
    </row>
    <row r="1601" ht="12.75">
      <c r="A1601" s="9"/>
    </row>
    <row r="1602" ht="12.75">
      <c r="A1602" s="9"/>
    </row>
    <row r="1603" ht="12.75">
      <c r="A1603" s="9"/>
    </row>
    <row r="1604" ht="12.75">
      <c r="A1604" s="9"/>
    </row>
    <row r="1605" ht="12.75">
      <c r="A1605" s="9"/>
    </row>
    <row r="1606" ht="12.75">
      <c r="A1606" s="9"/>
    </row>
    <row r="1607" ht="12.75">
      <c r="A1607" s="9"/>
    </row>
    <row r="1608" ht="12.75">
      <c r="A1608" s="9"/>
    </row>
    <row r="1609" ht="12.75">
      <c r="A1609" s="9"/>
    </row>
    <row r="1610" ht="12.75">
      <c r="A1610" s="9"/>
    </row>
    <row r="1611" ht="12.75">
      <c r="A1611" s="9"/>
    </row>
    <row r="1612" ht="12.75">
      <c r="A1612" s="9"/>
    </row>
    <row r="1613" ht="12.75">
      <c r="A1613" s="9"/>
    </row>
    <row r="1614" ht="12.75">
      <c r="A1614" s="9"/>
    </row>
    <row r="1615" ht="12.75">
      <c r="A1615" s="9"/>
    </row>
    <row r="1616" ht="12.75">
      <c r="A1616" s="9"/>
    </row>
    <row r="1617" ht="12.75">
      <c r="A1617" s="9"/>
    </row>
    <row r="1618" ht="12.75">
      <c r="A1618" s="9"/>
    </row>
    <row r="1619" ht="12.75">
      <c r="A1619" s="9"/>
    </row>
    <row r="1620" ht="12.75">
      <c r="A1620" s="9"/>
    </row>
    <row r="1621" ht="12.75">
      <c r="A1621" s="9"/>
    </row>
    <row r="1622" ht="12.75">
      <c r="A1622" s="9"/>
    </row>
    <row r="1623" ht="12.75">
      <c r="A1623" s="9"/>
    </row>
    <row r="1624" ht="12.75">
      <c r="A1624" s="9"/>
    </row>
    <row r="1625" ht="12.75">
      <c r="A1625" s="9"/>
    </row>
    <row r="1626" ht="12.75">
      <c r="A1626" s="9"/>
    </row>
    <row r="1627" ht="12.75">
      <c r="A1627" s="9"/>
    </row>
    <row r="1628" ht="12.75">
      <c r="A1628" s="9"/>
    </row>
    <row r="1629" ht="12.75">
      <c r="A1629" s="9"/>
    </row>
    <row r="1630" ht="12.75">
      <c r="A1630" s="9"/>
    </row>
    <row r="1631" ht="12.75">
      <c r="A1631" s="9"/>
    </row>
    <row r="1632" ht="12.75">
      <c r="A1632" s="9"/>
    </row>
    <row r="1633" ht="12.75">
      <c r="A1633" s="9"/>
    </row>
    <row r="1634" ht="12.75">
      <c r="A1634" s="9"/>
    </row>
    <row r="1635" ht="12.75">
      <c r="A1635" s="9"/>
    </row>
    <row r="1636" ht="12.75">
      <c r="A1636" s="9"/>
    </row>
    <row r="1637" ht="12.75">
      <c r="A1637" s="9"/>
    </row>
    <row r="1638" ht="12.75">
      <c r="A1638" s="9"/>
    </row>
    <row r="1639" ht="12.75">
      <c r="A1639" s="9"/>
    </row>
    <row r="1640" ht="12.75">
      <c r="A1640" s="9"/>
    </row>
    <row r="1641" ht="12.75">
      <c r="A1641" s="9"/>
    </row>
    <row r="1642" ht="12.75">
      <c r="A1642" s="9"/>
    </row>
    <row r="1643" ht="12.75">
      <c r="A1643" s="9"/>
    </row>
    <row r="1644" ht="12.75">
      <c r="A1644" s="9"/>
    </row>
    <row r="1645" ht="12.75">
      <c r="A1645" s="9"/>
    </row>
    <row r="1646" ht="12.75">
      <c r="A1646" s="9"/>
    </row>
    <row r="1647" ht="12.75">
      <c r="A1647" s="9"/>
    </row>
    <row r="1648" ht="12.75">
      <c r="A1648" s="9"/>
    </row>
    <row r="1649" ht="12.75">
      <c r="A1649" s="9"/>
    </row>
    <row r="1650" ht="12.75">
      <c r="A1650" s="9"/>
    </row>
    <row r="1651" ht="12.75">
      <c r="A1651" s="9"/>
    </row>
    <row r="1652" ht="12.75">
      <c r="A1652" s="9"/>
    </row>
    <row r="1653" ht="12.75">
      <c r="A1653" s="9"/>
    </row>
    <row r="1654" ht="12.75">
      <c r="A1654" s="9"/>
    </row>
    <row r="1655" ht="12.75">
      <c r="A1655" s="9"/>
    </row>
    <row r="1656" ht="12.75">
      <c r="A1656" s="9"/>
    </row>
    <row r="1657" ht="12.75">
      <c r="A1657" s="9"/>
    </row>
    <row r="1658" ht="12.75">
      <c r="A1658" s="9"/>
    </row>
    <row r="1659" ht="12.75">
      <c r="A1659" s="9"/>
    </row>
    <row r="1660" ht="12.75">
      <c r="A1660" s="9"/>
    </row>
    <row r="1661" ht="12.75">
      <c r="A1661" s="9"/>
    </row>
    <row r="1662" ht="12.75">
      <c r="A1662" s="9"/>
    </row>
    <row r="1663" ht="12.75">
      <c r="A1663" s="9"/>
    </row>
    <row r="1664" ht="12.75">
      <c r="A1664" s="9"/>
    </row>
    <row r="1665" ht="12.75">
      <c r="A1665" s="9"/>
    </row>
    <row r="1666" ht="12.75">
      <c r="A1666" s="9"/>
    </row>
    <row r="1667" ht="12.75">
      <c r="A1667" s="9"/>
    </row>
    <row r="1668" ht="12.75">
      <c r="A1668" s="9"/>
    </row>
    <row r="1669" ht="12.75">
      <c r="A1669" s="9"/>
    </row>
    <row r="1670" ht="12.75">
      <c r="A1670" s="9"/>
    </row>
    <row r="1671" ht="12.75">
      <c r="A1671" s="9"/>
    </row>
    <row r="1672" ht="12.75">
      <c r="A1672" s="9"/>
    </row>
    <row r="1673" ht="12.75">
      <c r="A1673" s="9"/>
    </row>
    <row r="1674" ht="12.75">
      <c r="A1674" s="9"/>
    </row>
    <row r="1675" ht="12.75">
      <c r="A1675" s="9"/>
    </row>
    <row r="1676" ht="12.75">
      <c r="A1676" s="9"/>
    </row>
    <row r="1677" ht="12.75">
      <c r="A1677" s="9"/>
    </row>
    <row r="1678" ht="12.75">
      <c r="A1678" s="9"/>
    </row>
    <row r="1679" ht="12.75">
      <c r="A1679" s="9"/>
    </row>
    <row r="1680" ht="12.75">
      <c r="A1680" s="9"/>
    </row>
    <row r="1681" ht="12.75">
      <c r="A1681" s="9"/>
    </row>
    <row r="1682" ht="12.75">
      <c r="A1682" s="9"/>
    </row>
    <row r="1683" ht="12.75">
      <c r="A1683" s="9"/>
    </row>
    <row r="1684" ht="12.75">
      <c r="A1684" s="9"/>
    </row>
    <row r="1685" ht="12.75">
      <c r="A1685" s="9"/>
    </row>
    <row r="1686" ht="12.75">
      <c r="A1686" s="9"/>
    </row>
    <row r="1687" ht="12.75">
      <c r="A1687" s="9"/>
    </row>
    <row r="1688" ht="12.75">
      <c r="A1688" s="9"/>
    </row>
    <row r="1689" ht="12.75">
      <c r="A1689" s="9"/>
    </row>
    <row r="1690" ht="12.75">
      <c r="A1690" s="9"/>
    </row>
    <row r="1691" ht="12.75">
      <c r="A1691" s="9"/>
    </row>
    <row r="1692" ht="12.75">
      <c r="A1692" s="9"/>
    </row>
    <row r="1693" ht="12.75">
      <c r="A1693" s="9"/>
    </row>
    <row r="1694" ht="12.75">
      <c r="A1694" s="9"/>
    </row>
    <row r="1695" ht="12.75">
      <c r="A1695" s="9"/>
    </row>
    <row r="1696" ht="12.75">
      <c r="A1696" s="9"/>
    </row>
    <row r="1697" ht="12.75">
      <c r="A1697" s="9"/>
    </row>
    <row r="1698" ht="12.75">
      <c r="A1698" s="9"/>
    </row>
    <row r="1699" ht="12.75">
      <c r="A1699" s="9"/>
    </row>
    <row r="1700" ht="12.75">
      <c r="A1700" s="9"/>
    </row>
    <row r="1701" ht="12.75">
      <c r="A1701" s="9"/>
    </row>
    <row r="1702" ht="12.75">
      <c r="A1702" s="9"/>
    </row>
    <row r="1703" ht="12.75">
      <c r="A1703" s="9"/>
    </row>
    <row r="1704" ht="12.75">
      <c r="A1704" s="9"/>
    </row>
    <row r="1705" ht="12.75">
      <c r="A1705" s="9"/>
    </row>
    <row r="1706" ht="12.75">
      <c r="A1706" s="9"/>
    </row>
    <row r="1707" ht="12.75">
      <c r="A1707" s="9"/>
    </row>
    <row r="1708" ht="12.75">
      <c r="A1708" s="9"/>
    </row>
    <row r="1709" ht="12.75">
      <c r="A1709" s="9"/>
    </row>
    <row r="1710" ht="12.75">
      <c r="A1710" s="9"/>
    </row>
    <row r="1711" ht="12.75">
      <c r="A1711" s="9"/>
    </row>
    <row r="1712" ht="12.75">
      <c r="A1712" s="9"/>
    </row>
    <row r="1713" ht="12.75">
      <c r="A1713" s="9"/>
    </row>
    <row r="1714" ht="12.75">
      <c r="A1714" s="9"/>
    </row>
    <row r="1715" ht="12.75">
      <c r="A1715" s="9"/>
    </row>
    <row r="1716" ht="12.75">
      <c r="A1716" s="9"/>
    </row>
    <row r="1717" ht="12.75">
      <c r="A1717" s="9"/>
    </row>
    <row r="1718" ht="12.75">
      <c r="A1718" s="9"/>
    </row>
    <row r="1719" ht="12.75">
      <c r="A1719" s="9"/>
    </row>
    <row r="1720" ht="12.75">
      <c r="A1720" s="9"/>
    </row>
    <row r="1721" ht="12.75">
      <c r="A1721" s="9"/>
    </row>
    <row r="1722" ht="12.75">
      <c r="A1722" s="9"/>
    </row>
    <row r="1723" ht="12.75">
      <c r="A1723" s="9"/>
    </row>
    <row r="1724" ht="12.75">
      <c r="A1724" s="9"/>
    </row>
    <row r="1725" ht="12.75">
      <c r="A1725" s="9"/>
    </row>
    <row r="1726" ht="12.75">
      <c r="A1726" s="9"/>
    </row>
    <row r="1727" ht="12.75">
      <c r="A1727" s="9"/>
    </row>
    <row r="1728" ht="12.75">
      <c r="A1728" s="9"/>
    </row>
    <row r="1729" ht="12.75">
      <c r="A1729" s="9"/>
    </row>
    <row r="1730" ht="12.75">
      <c r="A1730" s="9"/>
    </row>
    <row r="1731" ht="12.75">
      <c r="A1731" s="9"/>
    </row>
    <row r="1732" ht="12.75">
      <c r="A1732" s="9"/>
    </row>
    <row r="1733" ht="12.75">
      <c r="A1733" s="9"/>
    </row>
    <row r="1734" ht="12.75">
      <c r="A1734" s="9"/>
    </row>
    <row r="1735" ht="12.75">
      <c r="A1735" s="9"/>
    </row>
    <row r="1736" ht="12.75">
      <c r="A1736" s="9"/>
    </row>
    <row r="1737" ht="12.75">
      <c r="A1737" s="9"/>
    </row>
    <row r="1738" ht="12.75">
      <c r="A1738" s="9"/>
    </row>
    <row r="1739" ht="12.75">
      <c r="A1739" s="9"/>
    </row>
    <row r="1740" ht="12.75">
      <c r="A1740" s="9"/>
    </row>
    <row r="1741" ht="12.75">
      <c r="A1741" s="9"/>
    </row>
    <row r="1742" ht="12.75">
      <c r="A1742" s="9"/>
    </row>
    <row r="1743" ht="12.75">
      <c r="A1743" s="9"/>
    </row>
    <row r="1744" ht="12.75">
      <c r="A1744" s="9"/>
    </row>
    <row r="1745" ht="12.75">
      <c r="A1745" s="9"/>
    </row>
    <row r="1746" ht="12.75">
      <c r="A1746" s="9"/>
    </row>
    <row r="1747" ht="12.75">
      <c r="A1747" s="9"/>
    </row>
    <row r="1748" ht="12.75">
      <c r="A1748" s="9"/>
    </row>
    <row r="1749" ht="12.75">
      <c r="A1749" s="9"/>
    </row>
    <row r="1750" ht="12.75">
      <c r="A1750" s="9"/>
    </row>
    <row r="1751" ht="12.75">
      <c r="A1751" s="9"/>
    </row>
    <row r="1752" ht="12.75">
      <c r="A1752" s="9"/>
    </row>
    <row r="1753" ht="12.75">
      <c r="A1753" s="9"/>
    </row>
    <row r="1754" ht="12.75">
      <c r="A1754" s="9"/>
    </row>
    <row r="1755" ht="12.75">
      <c r="A1755" s="9"/>
    </row>
    <row r="1756" ht="12.75">
      <c r="A1756" s="9"/>
    </row>
    <row r="1757" ht="12.75">
      <c r="A1757" s="9"/>
    </row>
    <row r="1758" ht="12.75">
      <c r="A1758" s="9"/>
    </row>
    <row r="1759" ht="12.75">
      <c r="A1759" s="9"/>
    </row>
    <row r="1760" ht="12.75">
      <c r="A1760" s="9"/>
    </row>
    <row r="1761" ht="12.75">
      <c r="A1761" s="9"/>
    </row>
    <row r="1762" ht="12.75">
      <c r="A1762" s="9"/>
    </row>
    <row r="1763" ht="12.75">
      <c r="A1763" s="9"/>
    </row>
    <row r="1764" ht="12.75">
      <c r="A1764" s="9"/>
    </row>
    <row r="1765" ht="12.75">
      <c r="A1765" s="9"/>
    </row>
    <row r="1766" ht="12.75">
      <c r="A1766" s="9"/>
    </row>
    <row r="1767" ht="12.75">
      <c r="A1767" s="9"/>
    </row>
    <row r="1768" ht="12.75">
      <c r="A1768" s="9"/>
    </row>
    <row r="1769" ht="12.75">
      <c r="A1769" s="9"/>
    </row>
    <row r="1770" ht="12.75">
      <c r="A1770" s="9"/>
    </row>
    <row r="1771" ht="12.75">
      <c r="A1771" s="9"/>
    </row>
    <row r="1772" ht="12.75">
      <c r="A1772" s="9"/>
    </row>
    <row r="1773" ht="12.75">
      <c r="A1773" s="9"/>
    </row>
    <row r="1774" ht="12.75">
      <c r="A1774" s="9"/>
    </row>
    <row r="1775" ht="12.75">
      <c r="A1775" s="9"/>
    </row>
    <row r="1776" ht="12.75">
      <c r="A1776" s="9"/>
    </row>
    <row r="1777" ht="12.75">
      <c r="A1777" s="9"/>
    </row>
    <row r="1778" ht="12.75">
      <c r="A1778" s="9"/>
    </row>
    <row r="1779" ht="12.75">
      <c r="A1779" s="9"/>
    </row>
    <row r="1780" ht="12.75">
      <c r="A1780" s="9"/>
    </row>
    <row r="1781" ht="12.75">
      <c r="A1781" s="9"/>
    </row>
    <row r="1782" ht="12.75">
      <c r="A1782" s="9"/>
    </row>
    <row r="1783" ht="12.75">
      <c r="A1783" s="9"/>
    </row>
    <row r="1784" ht="12.75">
      <c r="A1784" s="9"/>
    </row>
    <row r="1785" ht="12.75">
      <c r="A1785" s="9"/>
    </row>
    <row r="1786" ht="12.75">
      <c r="A1786" s="9"/>
    </row>
    <row r="1787" ht="12.75">
      <c r="A1787" s="9"/>
    </row>
    <row r="1788" ht="12.75">
      <c r="A1788" s="9"/>
    </row>
    <row r="1789" ht="12.75">
      <c r="A1789" s="9"/>
    </row>
    <row r="1790" ht="12.75">
      <c r="A1790" s="9"/>
    </row>
    <row r="1791" ht="12.75">
      <c r="A1791" s="9"/>
    </row>
    <row r="1792" ht="12.75">
      <c r="A1792" s="9"/>
    </row>
    <row r="1793" ht="12.75">
      <c r="A1793" s="9"/>
    </row>
    <row r="1794" ht="12.75">
      <c r="A1794" s="9"/>
    </row>
    <row r="1795" ht="12.75">
      <c r="A1795" s="9"/>
    </row>
    <row r="1796" ht="12.75">
      <c r="A1796" s="9"/>
    </row>
    <row r="1797" ht="12.75">
      <c r="A1797" s="9"/>
    </row>
    <row r="1798" ht="12.75">
      <c r="A1798" s="9"/>
    </row>
    <row r="1799" ht="12.75">
      <c r="A1799" s="9"/>
    </row>
    <row r="1800" ht="12.75">
      <c r="A1800" s="9"/>
    </row>
    <row r="1801" ht="12.75">
      <c r="A1801" s="9"/>
    </row>
    <row r="1802" ht="12.75">
      <c r="A1802" s="9"/>
    </row>
    <row r="1803" ht="12.75">
      <c r="A1803" s="9"/>
    </row>
    <row r="1804" ht="12.75">
      <c r="A1804" s="9"/>
    </row>
    <row r="1805" ht="12.75">
      <c r="A1805" s="9"/>
    </row>
    <row r="1806" ht="12.75">
      <c r="A1806" s="9"/>
    </row>
    <row r="1807" ht="12.75">
      <c r="A1807" s="9"/>
    </row>
    <row r="1808" ht="12.75">
      <c r="A1808" s="9"/>
    </row>
    <row r="1809" ht="12.75">
      <c r="A1809" s="9"/>
    </row>
    <row r="1810" ht="12.75">
      <c r="A1810" s="9"/>
    </row>
    <row r="1811" ht="12.75">
      <c r="A1811" s="9"/>
    </row>
    <row r="1812" ht="12.75">
      <c r="A1812" s="9"/>
    </row>
    <row r="1813" ht="12.75">
      <c r="A1813" s="9"/>
    </row>
    <row r="1814" ht="12.75">
      <c r="A1814" s="9"/>
    </row>
    <row r="1815" ht="12.75">
      <c r="A1815" s="9"/>
    </row>
    <row r="1816" ht="12.75">
      <c r="A1816" s="9"/>
    </row>
    <row r="1817" ht="12.75">
      <c r="A1817" s="9"/>
    </row>
    <row r="1818" ht="12.75">
      <c r="A1818" s="9"/>
    </row>
    <row r="1819" ht="12.75">
      <c r="A1819" s="9"/>
    </row>
    <row r="1820" ht="12.75">
      <c r="A1820" s="9"/>
    </row>
    <row r="1821" ht="12.75">
      <c r="A1821" s="9"/>
    </row>
    <row r="1822" ht="12.75">
      <c r="A1822" s="9"/>
    </row>
    <row r="1823" ht="12.75">
      <c r="A1823" s="9"/>
    </row>
    <row r="1824" ht="12.75">
      <c r="A1824" s="9"/>
    </row>
    <row r="1825" ht="12.75">
      <c r="A1825" s="9"/>
    </row>
    <row r="1826" ht="12.75">
      <c r="A1826" s="9"/>
    </row>
    <row r="1827" ht="12.75">
      <c r="A1827" s="9"/>
    </row>
    <row r="1828" ht="12.75">
      <c r="A1828" s="9"/>
    </row>
    <row r="1829" ht="12.75">
      <c r="A1829" s="9"/>
    </row>
    <row r="1830" ht="12.75">
      <c r="A1830" s="9"/>
    </row>
    <row r="1831" ht="12.75">
      <c r="A1831" s="9"/>
    </row>
    <row r="1832" ht="12.75">
      <c r="A1832" s="9"/>
    </row>
    <row r="1833" ht="12.75">
      <c r="A1833" s="9"/>
    </row>
    <row r="1834" ht="12.75">
      <c r="A1834" s="9"/>
    </row>
    <row r="1835" ht="12.75">
      <c r="A1835" s="9"/>
    </row>
    <row r="1836" ht="12.75">
      <c r="A1836" s="9"/>
    </row>
    <row r="1837" ht="12.75">
      <c r="A1837" s="9"/>
    </row>
    <row r="1838" ht="12.75">
      <c r="A1838" s="9"/>
    </row>
    <row r="1839" ht="12.75">
      <c r="A1839" s="9"/>
    </row>
    <row r="1840" ht="12.75">
      <c r="A1840" s="9"/>
    </row>
    <row r="1841" ht="12.75">
      <c r="A1841" s="9"/>
    </row>
    <row r="1842" ht="12.75">
      <c r="A1842" s="9"/>
    </row>
    <row r="1843" ht="12.75">
      <c r="A1843" s="9"/>
    </row>
    <row r="1844" ht="12.75">
      <c r="A1844" s="9"/>
    </row>
    <row r="1845" ht="12.75">
      <c r="A1845" s="9"/>
    </row>
    <row r="1846" ht="12.75">
      <c r="A1846" s="9"/>
    </row>
    <row r="1847" ht="12.75">
      <c r="A1847" s="9"/>
    </row>
    <row r="1848" ht="12.75">
      <c r="A1848" s="9"/>
    </row>
    <row r="1849" ht="12.75">
      <c r="A1849" s="9"/>
    </row>
    <row r="1850" ht="12.75">
      <c r="A1850" s="9"/>
    </row>
    <row r="1851" ht="12.75">
      <c r="A1851" s="9"/>
    </row>
    <row r="1852" ht="12.75">
      <c r="A1852" s="9"/>
    </row>
    <row r="1853" ht="12.75">
      <c r="A1853" s="9"/>
    </row>
    <row r="1854" ht="12.75">
      <c r="A1854" s="9"/>
    </row>
    <row r="1855" ht="12.75">
      <c r="A1855" s="9"/>
    </row>
    <row r="1856" ht="12.75">
      <c r="A1856" s="9"/>
    </row>
    <row r="1857" ht="12.75">
      <c r="A1857" s="9"/>
    </row>
    <row r="1858" ht="12.75">
      <c r="A1858" s="9"/>
    </row>
    <row r="1859" ht="12.75">
      <c r="A1859" s="9"/>
    </row>
    <row r="1860" ht="12.75">
      <c r="A1860" s="9"/>
    </row>
    <row r="1861" ht="12.75">
      <c r="A1861" s="9"/>
    </row>
    <row r="1862" ht="12.75">
      <c r="A1862" s="9"/>
    </row>
    <row r="1863" ht="12.75">
      <c r="A1863" s="9"/>
    </row>
    <row r="1864" ht="12.75">
      <c r="A1864" s="9"/>
    </row>
    <row r="1865" ht="12.75">
      <c r="A1865" s="9"/>
    </row>
    <row r="1866" ht="12.75">
      <c r="A1866" s="9"/>
    </row>
    <row r="1867" ht="12.75">
      <c r="A1867" s="9"/>
    </row>
    <row r="1868" ht="12.75">
      <c r="A1868" s="9"/>
    </row>
    <row r="1869" ht="12.75">
      <c r="A1869" s="9"/>
    </row>
    <row r="1870" ht="12.75">
      <c r="A1870" s="9"/>
    </row>
    <row r="1871" ht="12.75">
      <c r="A1871" s="9"/>
    </row>
    <row r="1872" ht="12.75">
      <c r="A1872" s="9"/>
    </row>
    <row r="1873" ht="12.75">
      <c r="A1873" s="9"/>
    </row>
    <row r="1874" ht="12.75">
      <c r="A1874" s="9"/>
    </row>
    <row r="1875" ht="12.75">
      <c r="A1875" s="9"/>
    </row>
    <row r="1876" ht="12.75">
      <c r="A1876" s="9"/>
    </row>
    <row r="1877" ht="12.75">
      <c r="A1877" s="9"/>
    </row>
    <row r="1878" ht="12.75">
      <c r="A1878" s="9"/>
    </row>
    <row r="1879" ht="12.75">
      <c r="A1879" s="9"/>
    </row>
    <row r="1880" ht="12.75">
      <c r="A1880" s="9"/>
    </row>
    <row r="1881" ht="12.75">
      <c r="A1881" s="9"/>
    </row>
    <row r="1882" ht="12.75">
      <c r="A1882" s="9"/>
    </row>
    <row r="1883" ht="12.75">
      <c r="A1883" s="9"/>
    </row>
    <row r="1884" ht="12.75">
      <c r="A1884" s="9"/>
    </row>
    <row r="1885" ht="12.75">
      <c r="A1885" s="9"/>
    </row>
    <row r="1886" ht="12.75">
      <c r="A1886" s="9"/>
    </row>
    <row r="1887" ht="12.75">
      <c r="A1887" s="9"/>
    </row>
    <row r="1888" ht="12.75">
      <c r="A1888" s="9"/>
    </row>
    <row r="1889" ht="12.75">
      <c r="A1889" s="9"/>
    </row>
    <row r="1890" ht="12.75">
      <c r="A1890" s="9"/>
    </row>
    <row r="1891" ht="12.75">
      <c r="A1891" s="9"/>
    </row>
    <row r="1892" ht="12.75">
      <c r="A1892" s="9"/>
    </row>
    <row r="1893" ht="12.75">
      <c r="A1893" s="9"/>
    </row>
    <row r="1894" ht="12.75">
      <c r="A1894" s="9"/>
    </row>
    <row r="1895" ht="12.75">
      <c r="A1895" s="9"/>
    </row>
    <row r="1896" ht="12.75">
      <c r="A1896" s="9"/>
    </row>
    <row r="1897" ht="12.75">
      <c r="A1897" s="9"/>
    </row>
    <row r="1898" ht="12.75">
      <c r="A1898" s="9"/>
    </row>
    <row r="1899" ht="12.75">
      <c r="A1899" s="9"/>
    </row>
    <row r="1900" ht="12.75">
      <c r="A1900" s="9"/>
    </row>
    <row r="1901" ht="12.75">
      <c r="A1901" s="9"/>
    </row>
    <row r="1902" ht="12.75">
      <c r="A1902" s="9"/>
    </row>
    <row r="1903" ht="12.75">
      <c r="A1903" s="9"/>
    </row>
    <row r="1904" ht="12.75">
      <c r="A1904" s="9"/>
    </row>
    <row r="1905" ht="12.75">
      <c r="A1905" s="9"/>
    </row>
    <row r="1906" ht="12.75">
      <c r="A1906" s="9"/>
    </row>
    <row r="1907" ht="12.75">
      <c r="A1907" s="9"/>
    </row>
    <row r="1908" ht="12.75">
      <c r="A1908" s="9"/>
    </row>
    <row r="1909" ht="12.75">
      <c r="A1909" s="9"/>
    </row>
    <row r="1910" ht="12.75">
      <c r="A1910" s="9"/>
    </row>
    <row r="1911" ht="12.75">
      <c r="A1911" s="9"/>
    </row>
    <row r="1912" ht="12.75">
      <c r="A1912" s="9"/>
    </row>
    <row r="1913" ht="12.75">
      <c r="A1913" s="9"/>
    </row>
    <row r="1914" ht="12.75">
      <c r="A1914" s="9"/>
    </row>
    <row r="1915" ht="12.75">
      <c r="A1915" s="9"/>
    </row>
    <row r="1916" ht="12.75">
      <c r="A1916" s="9"/>
    </row>
    <row r="1917" ht="12.75">
      <c r="A1917" s="9"/>
    </row>
    <row r="1918" ht="12.75">
      <c r="A1918" s="9"/>
    </row>
    <row r="1919" ht="12.75">
      <c r="A1919" s="9"/>
    </row>
    <row r="1920" ht="12.75">
      <c r="A1920" s="9"/>
    </row>
    <row r="1921" ht="12.75">
      <c r="A1921" s="9"/>
    </row>
    <row r="1922" ht="12.75">
      <c r="A1922" s="9"/>
    </row>
    <row r="1923" ht="12.75">
      <c r="A1923" s="9"/>
    </row>
    <row r="1924" ht="12.75">
      <c r="A1924" s="9"/>
    </row>
    <row r="1925" ht="12.75">
      <c r="A1925" s="9"/>
    </row>
    <row r="1926" ht="12.75">
      <c r="A1926" s="9"/>
    </row>
    <row r="1927" ht="12.75">
      <c r="A1927" s="9"/>
    </row>
    <row r="1928" ht="12.75">
      <c r="A1928" s="9"/>
    </row>
    <row r="1929" ht="12.75">
      <c r="A1929" s="9"/>
    </row>
    <row r="1930" ht="12.75">
      <c r="A1930" s="9"/>
    </row>
    <row r="1931" ht="12.75">
      <c r="A1931" s="9"/>
    </row>
    <row r="1932" ht="12.75">
      <c r="A1932" s="9"/>
    </row>
    <row r="1933" ht="12.75">
      <c r="A1933" s="9"/>
    </row>
    <row r="1934" ht="12.75">
      <c r="A1934" s="9"/>
    </row>
    <row r="1935" ht="12.75">
      <c r="A1935" s="9"/>
    </row>
    <row r="1936" ht="12.75">
      <c r="A1936" s="9"/>
    </row>
    <row r="1937" ht="12.75">
      <c r="A1937" s="9"/>
    </row>
    <row r="1938" ht="12.75">
      <c r="A1938" s="9"/>
    </row>
    <row r="1939" ht="12.75">
      <c r="A1939" s="9"/>
    </row>
    <row r="1940" ht="12.75">
      <c r="A1940" s="9"/>
    </row>
    <row r="1941" ht="12.75">
      <c r="A1941" s="9"/>
    </row>
    <row r="1942" ht="12.75">
      <c r="A1942" s="9"/>
    </row>
    <row r="1943" ht="12.75">
      <c r="A1943" s="9"/>
    </row>
    <row r="1944" ht="12.75">
      <c r="A1944" s="9"/>
    </row>
    <row r="1945" ht="12.75">
      <c r="A1945" s="9"/>
    </row>
    <row r="1946" ht="12.75">
      <c r="A1946" s="9"/>
    </row>
    <row r="1947" ht="12.75">
      <c r="A1947" s="9"/>
    </row>
    <row r="1948" ht="12.75">
      <c r="A1948" s="9"/>
    </row>
    <row r="1949" ht="12.75">
      <c r="A1949" s="9"/>
    </row>
    <row r="1950" ht="12.75">
      <c r="A1950" s="9"/>
    </row>
    <row r="1951" ht="12.75">
      <c r="A1951" s="9"/>
    </row>
    <row r="1952" ht="12.75">
      <c r="A1952" s="9"/>
    </row>
    <row r="1953" ht="12.75">
      <c r="A1953" s="9"/>
    </row>
    <row r="1954" ht="12.75">
      <c r="A1954" s="9"/>
    </row>
    <row r="1955" ht="12.75">
      <c r="A1955" s="9"/>
    </row>
    <row r="1956" ht="12.75">
      <c r="A1956" s="9"/>
    </row>
    <row r="1957" ht="12.75">
      <c r="A1957" s="9"/>
    </row>
    <row r="1958" ht="12.75">
      <c r="A1958" s="9"/>
    </row>
    <row r="1959" ht="12.75">
      <c r="A1959" s="9"/>
    </row>
    <row r="1960" ht="12.75">
      <c r="A1960" s="9"/>
    </row>
    <row r="1961" ht="12.75">
      <c r="A1961" s="9"/>
    </row>
    <row r="1962" ht="12.75">
      <c r="A1962" s="9"/>
    </row>
    <row r="1963" ht="12.75">
      <c r="A1963" s="9"/>
    </row>
    <row r="1964" ht="12.75">
      <c r="A1964" s="9"/>
    </row>
    <row r="1965" ht="12.75">
      <c r="A1965" s="9"/>
    </row>
    <row r="1966" ht="12.75">
      <c r="A1966" s="9"/>
    </row>
    <row r="1967" ht="12.75">
      <c r="A1967" s="9"/>
    </row>
    <row r="1968" ht="12.75">
      <c r="A1968" s="9"/>
    </row>
    <row r="1969" ht="12.75">
      <c r="A1969" s="9"/>
    </row>
    <row r="1970" ht="12.75">
      <c r="A1970" s="9"/>
    </row>
    <row r="1971" ht="12.75">
      <c r="A1971" s="9"/>
    </row>
    <row r="1972" ht="12.75">
      <c r="A1972" s="9"/>
    </row>
    <row r="1973" ht="12.75">
      <c r="A1973" s="9"/>
    </row>
    <row r="1974" ht="12.75">
      <c r="A1974" s="9"/>
    </row>
    <row r="1975" ht="12.75">
      <c r="A1975" s="9"/>
    </row>
    <row r="1976" ht="12.75">
      <c r="A1976" s="9"/>
    </row>
    <row r="1977" ht="12.75">
      <c r="A1977" s="9"/>
    </row>
    <row r="1978" ht="12.75">
      <c r="A1978" s="9"/>
    </row>
    <row r="1979" ht="12.75">
      <c r="A1979" s="9"/>
    </row>
    <row r="1980" ht="12.75">
      <c r="A1980" s="9"/>
    </row>
    <row r="1981" ht="12.75">
      <c r="A1981" s="9"/>
    </row>
    <row r="1982" ht="12.75">
      <c r="A1982" s="9"/>
    </row>
    <row r="1983" ht="12.75">
      <c r="A1983" s="9"/>
    </row>
    <row r="1984" ht="12.75">
      <c r="A1984" s="9"/>
    </row>
    <row r="1985" ht="12.75">
      <c r="A1985" s="9"/>
    </row>
    <row r="1986" ht="12.75">
      <c r="A1986" s="9"/>
    </row>
    <row r="1987" ht="12.75">
      <c r="A1987" s="9"/>
    </row>
    <row r="1988" ht="12.75">
      <c r="A1988" s="9"/>
    </row>
    <row r="1989" ht="12.75">
      <c r="A1989" s="9"/>
    </row>
    <row r="1990" ht="12.75">
      <c r="A1990" s="9"/>
    </row>
    <row r="1991" ht="12.75">
      <c r="A1991" s="9"/>
    </row>
    <row r="1992" ht="12.75">
      <c r="A1992" s="9"/>
    </row>
    <row r="1993" ht="12.75">
      <c r="A1993" s="9"/>
    </row>
    <row r="1994" ht="12.75">
      <c r="A1994" s="9"/>
    </row>
    <row r="1995" ht="12.75">
      <c r="A1995" s="9"/>
    </row>
    <row r="1996" ht="12.75">
      <c r="A1996" s="9"/>
    </row>
    <row r="1997" ht="12.75">
      <c r="A1997" s="9"/>
    </row>
    <row r="1998" ht="12.75">
      <c r="A1998" s="9"/>
    </row>
    <row r="1999" ht="12.75">
      <c r="A1999" s="9"/>
    </row>
    <row r="2000" ht="12.75">
      <c r="A2000" s="9"/>
    </row>
    <row r="2001" ht="12.75">
      <c r="A2001" s="9"/>
    </row>
    <row r="2002" ht="12.75">
      <c r="A2002" s="9"/>
    </row>
    <row r="2003" ht="12.75">
      <c r="A2003" s="9"/>
    </row>
    <row r="2004" ht="12.75">
      <c r="A2004" s="9"/>
    </row>
    <row r="2005" ht="12.75">
      <c r="A2005" s="9"/>
    </row>
    <row r="2006" ht="12.75">
      <c r="A2006" s="9"/>
    </row>
    <row r="2007" ht="12.75">
      <c r="A2007" s="9"/>
    </row>
    <row r="2008" ht="12.75">
      <c r="A2008" s="9"/>
    </row>
    <row r="2009" ht="12.75">
      <c r="A2009" s="9"/>
    </row>
    <row r="2010" ht="12.75">
      <c r="A2010" s="9"/>
    </row>
    <row r="2011" ht="12.75">
      <c r="A2011" s="9"/>
    </row>
    <row r="2012" ht="12.75">
      <c r="A2012" s="9"/>
    </row>
    <row r="2013" ht="12.75">
      <c r="A2013" s="9"/>
    </row>
    <row r="2014" ht="12.75">
      <c r="A2014" s="9"/>
    </row>
    <row r="2015" ht="12.75">
      <c r="A2015" s="9"/>
    </row>
    <row r="2016" ht="12.75">
      <c r="A2016" s="9"/>
    </row>
    <row r="2017" ht="12.75">
      <c r="A2017" s="9"/>
    </row>
    <row r="2018" ht="12.75">
      <c r="A2018" s="9"/>
    </row>
    <row r="2019" ht="12.75">
      <c r="A2019" s="9"/>
    </row>
    <row r="2020" ht="12.75">
      <c r="A2020" s="9"/>
    </row>
    <row r="2021" ht="12.75">
      <c r="A2021" s="9"/>
    </row>
    <row r="2022" ht="12.75">
      <c r="A2022" s="9"/>
    </row>
    <row r="2023" ht="12.75">
      <c r="A2023" s="9"/>
    </row>
    <row r="2024" ht="12.75">
      <c r="A2024" s="9"/>
    </row>
    <row r="2025" ht="12.75">
      <c r="A2025" s="9"/>
    </row>
    <row r="2026" ht="12.75">
      <c r="A2026" s="9"/>
    </row>
    <row r="2027" ht="12.75">
      <c r="A2027" s="9"/>
    </row>
    <row r="2028" ht="12.75">
      <c r="A2028" s="9"/>
    </row>
    <row r="2029" ht="12.75">
      <c r="A2029" s="9"/>
    </row>
    <row r="2030" ht="12.75">
      <c r="A2030" s="9"/>
    </row>
    <row r="2031" ht="12.75">
      <c r="A2031" s="9"/>
    </row>
    <row r="2032" ht="12.75">
      <c r="A2032" s="9"/>
    </row>
    <row r="2033" ht="12.75">
      <c r="A2033" s="9"/>
    </row>
    <row r="2034" ht="12.75">
      <c r="A2034" s="9"/>
    </row>
    <row r="2035" ht="12.75">
      <c r="A2035" s="9"/>
    </row>
    <row r="2036" ht="12.75">
      <c r="A2036" s="9"/>
    </row>
    <row r="2037" ht="12.75">
      <c r="A2037" s="9"/>
    </row>
    <row r="2038" ht="12.75">
      <c r="A2038" s="9"/>
    </row>
    <row r="2039" ht="12.75">
      <c r="A2039" s="9"/>
    </row>
    <row r="2040" ht="12.75">
      <c r="A2040" s="9"/>
    </row>
    <row r="2041" ht="12.75">
      <c r="A2041" s="9"/>
    </row>
    <row r="2042" ht="12.75">
      <c r="A2042" s="9"/>
    </row>
    <row r="2043" ht="12.75">
      <c r="A2043" s="9"/>
    </row>
    <row r="2044" ht="12.75">
      <c r="A2044" s="9"/>
    </row>
    <row r="2045" ht="12.75">
      <c r="A2045" s="9"/>
    </row>
    <row r="2046" ht="12.75">
      <c r="A2046" s="9"/>
    </row>
    <row r="2047" ht="12.75">
      <c r="A2047" s="9"/>
    </row>
    <row r="2048" ht="12.75">
      <c r="A2048" s="9"/>
    </row>
    <row r="2049" ht="12.75">
      <c r="A2049" s="9"/>
    </row>
    <row r="2050" ht="12.75">
      <c r="A2050" s="9"/>
    </row>
    <row r="2051" ht="12.75">
      <c r="A2051" s="9"/>
    </row>
    <row r="2052" ht="12.75">
      <c r="A2052" s="9"/>
    </row>
    <row r="2053" ht="12.75">
      <c r="A2053" s="9"/>
    </row>
    <row r="2054" ht="12.75">
      <c r="A2054" s="9"/>
    </row>
    <row r="2055" ht="12.75">
      <c r="A2055" s="9"/>
    </row>
    <row r="2056" ht="12.75">
      <c r="A2056" s="9"/>
    </row>
    <row r="2057" ht="12.75">
      <c r="A2057" s="9"/>
    </row>
    <row r="2058" ht="12.75">
      <c r="A2058" s="9"/>
    </row>
    <row r="2059" ht="12.75">
      <c r="A2059" s="9"/>
    </row>
    <row r="2060" ht="12.75">
      <c r="A2060" s="9"/>
    </row>
    <row r="2061" ht="12.75">
      <c r="A2061" s="9"/>
    </row>
    <row r="2062" ht="12.75">
      <c r="A2062" s="9"/>
    </row>
    <row r="2063" ht="12.75">
      <c r="A2063" s="9"/>
    </row>
    <row r="2064" ht="12.75">
      <c r="A2064" s="9"/>
    </row>
    <row r="2065" ht="12.75">
      <c r="A2065" s="9"/>
    </row>
    <row r="2066" ht="12.75">
      <c r="A2066" s="9"/>
    </row>
    <row r="2067" ht="12.75">
      <c r="A2067" s="9"/>
    </row>
    <row r="2068" ht="12.75">
      <c r="A2068" s="9"/>
    </row>
    <row r="2069" ht="12.75">
      <c r="A2069" s="9"/>
    </row>
    <row r="2070" ht="12.75">
      <c r="A2070" s="9"/>
    </row>
    <row r="2071" ht="12.75">
      <c r="A2071" s="9"/>
    </row>
    <row r="2072" ht="12.75">
      <c r="A2072" s="9"/>
    </row>
    <row r="2073" ht="12.75">
      <c r="A2073" s="9"/>
    </row>
    <row r="2074" ht="12.75">
      <c r="A2074" s="9"/>
    </row>
    <row r="2075" ht="12.75">
      <c r="A2075" s="9"/>
    </row>
    <row r="2076" ht="12.75">
      <c r="A2076" s="9"/>
    </row>
    <row r="2077" ht="12.75">
      <c r="A2077" s="9"/>
    </row>
    <row r="2078" ht="12.75">
      <c r="A2078" s="9"/>
    </row>
    <row r="2079" ht="12.75">
      <c r="A2079" s="9"/>
    </row>
    <row r="2080" ht="12.75">
      <c r="A2080" s="9"/>
    </row>
    <row r="2081" ht="12.75">
      <c r="A2081" s="9"/>
    </row>
    <row r="2082" ht="12.75">
      <c r="A2082" s="9"/>
    </row>
    <row r="2083" ht="12.75">
      <c r="A2083" s="9"/>
    </row>
    <row r="2084" ht="12.75">
      <c r="A2084" s="9"/>
    </row>
    <row r="2085" ht="12.75">
      <c r="A2085" s="9"/>
    </row>
    <row r="2086" ht="12.75">
      <c r="A2086" s="9"/>
    </row>
    <row r="2087" ht="12.75">
      <c r="A2087" s="9"/>
    </row>
    <row r="2088" ht="12.75">
      <c r="A2088" s="9"/>
    </row>
    <row r="2089" ht="12.75">
      <c r="A2089" s="9"/>
    </row>
    <row r="2090" ht="12.75">
      <c r="A2090" s="9"/>
    </row>
    <row r="2091" ht="12.75">
      <c r="A2091" s="9"/>
    </row>
    <row r="2092" ht="12.75">
      <c r="A2092" s="9"/>
    </row>
    <row r="2093" ht="12.75">
      <c r="A2093" s="9"/>
    </row>
    <row r="2094" ht="12.75">
      <c r="A2094" s="9"/>
    </row>
    <row r="2095" ht="12.75">
      <c r="A2095" s="9"/>
    </row>
    <row r="2096" ht="12.75">
      <c r="A2096" s="9"/>
    </row>
    <row r="2097" ht="12.75">
      <c r="A2097" s="9"/>
    </row>
    <row r="2098" ht="12.75">
      <c r="A2098" s="9"/>
    </row>
    <row r="2099" ht="12.75">
      <c r="A2099" s="9"/>
    </row>
    <row r="2100" ht="12.75">
      <c r="A2100" s="9"/>
    </row>
    <row r="2101" ht="12.75">
      <c r="A2101" s="9"/>
    </row>
    <row r="2102" ht="12.75">
      <c r="A2102" s="9"/>
    </row>
    <row r="2103" ht="12.75">
      <c r="A2103" s="9"/>
    </row>
    <row r="2104" ht="12.75">
      <c r="A2104" s="9"/>
    </row>
    <row r="2105" ht="12.75">
      <c r="A2105" s="9"/>
    </row>
    <row r="2106" ht="12.75">
      <c r="A2106" s="9"/>
    </row>
    <row r="2107" ht="12.75">
      <c r="A2107" s="9"/>
    </row>
    <row r="2108" ht="12.75">
      <c r="A2108" s="9"/>
    </row>
    <row r="2109" ht="12.75">
      <c r="A2109" s="9"/>
    </row>
    <row r="2110" ht="12.75">
      <c r="A2110" s="9"/>
    </row>
    <row r="2111" ht="12.75">
      <c r="A2111" s="9"/>
    </row>
    <row r="2112" ht="12.75">
      <c r="A2112" s="9"/>
    </row>
    <row r="2113" ht="12.75">
      <c r="A2113" s="9"/>
    </row>
    <row r="2114" ht="12.75">
      <c r="A2114" s="9"/>
    </row>
    <row r="2115" ht="12.75">
      <c r="A2115" s="9"/>
    </row>
    <row r="2116" ht="12.75">
      <c r="A2116" s="9"/>
    </row>
    <row r="2117" ht="12.75">
      <c r="A2117" s="9"/>
    </row>
    <row r="2118" ht="12.75">
      <c r="A2118" s="9"/>
    </row>
    <row r="2119" ht="12.75">
      <c r="A2119" s="9"/>
    </row>
    <row r="2120" ht="12.75">
      <c r="A2120" s="9"/>
    </row>
    <row r="2121" ht="12.75">
      <c r="A2121" s="9"/>
    </row>
    <row r="2122" ht="12.75">
      <c r="A2122" s="9"/>
    </row>
    <row r="2123" ht="12.75">
      <c r="A2123" s="9"/>
    </row>
    <row r="2124" ht="12.75">
      <c r="A2124" s="9"/>
    </row>
    <row r="2125" ht="12.75">
      <c r="A2125" s="9"/>
    </row>
    <row r="2126" ht="12.75">
      <c r="A2126" s="9"/>
    </row>
    <row r="2127" ht="12.75">
      <c r="A2127" s="9"/>
    </row>
    <row r="2128" ht="12.75">
      <c r="A2128" s="9"/>
    </row>
    <row r="2129" ht="12.75">
      <c r="A2129" s="9"/>
    </row>
    <row r="2130" ht="12.75">
      <c r="A2130" s="9"/>
    </row>
    <row r="2131" ht="12.75">
      <c r="A2131" s="9"/>
    </row>
    <row r="2132" ht="12.75">
      <c r="A2132" s="9"/>
    </row>
    <row r="2133" ht="12.75">
      <c r="A2133" s="9"/>
    </row>
    <row r="2134" ht="12.75">
      <c r="A2134" s="9"/>
    </row>
    <row r="2135" ht="12.75">
      <c r="A2135" s="9"/>
    </row>
    <row r="2136" ht="12.75">
      <c r="A2136" s="9"/>
    </row>
    <row r="2137" ht="12.75">
      <c r="A2137" s="9"/>
    </row>
    <row r="2138" ht="12.75">
      <c r="A2138" s="9"/>
    </row>
    <row r="2139" ht="12.75">
      <c r="A2139" s="9"/>
    </row>
    <row r="2140" ht="12.75">
      <c r="A2140" s="9"/>
    </row>
    <row r="2141" ht="12.75">
      <c r="A2141" s="9"/>
    </row>
    <row r="2142" ht="12.75">
      <c r="A2142" s="9"/>
    </row>
    <row r="2143" ht="12.75">
      <c r="A2143" s="9"/>
    </row>
    <row r="2144" ht="12.75">
      <c r="A2144" s="9"/>
    </row>
    <row r="2145" ht="12.75">
      <c r="A2145" s="9"/>
    </row>
    <row r="2146" ht="12.75">
      <c r="A2146" s="9"/>
    </row>
    <row r="2147" ht="12.75">
      <c r="A2147" s="9"/>
    </row>
    <row r="2148" ht="12.75">
      <c r="A2148" s="9"/>
    </row>
    <row r="2149" ht="12.75">
      <c r="A2149" s="9"/>
    </row>
    <row r="2150" ht="12.75">
      <c r="A2150" s="9"/>
    </row>
    <row r="2151" ht="12.75">
      <c r="A2151" s="9"/>
    </row>
    <row r="2152" ht="12.75">
      <c r="A2152" s="9"/>
    </row>
    <row r="2153" ht="12.75">
      <c r="A2153" s="9"/>
    </row>
    <row r="2154" ht="12.75">
      <c r="A2154" s="9"/>
    </row>
    <row r="2155" ht="12.75">
      <c r="A2155" s="9"/>
    </row>
    <row r="2156" ht="12.75">
      <c r="A2156" s="9"/>
    </row>
    <row r="2157" ht="12.75">
      <c r="A2157" s="9"/>
    </row>
    <row r="2158" ht="12.75">
      <c r="A2158" s="9"/>
    </row>
    <row r="2159" ht="12.75">
      <c r="A2159" s="9"/>
    </row>
    <row r="2160" ht="12.75">
      <c r="A2160" s="9"/>
    </row>
    <row r="2161" ht="12.75">
      <c r="A2161" s="9"/>
    </row>
    <row r="2162" ht="12.75">
      <c r="A2162" s="9"/>
    </row>
    <row r="2163" ht="12.75">
      <c r="A2163" s="9"/>
    </row>
    <row r="2164" ht="12.75">
      <c r="A2164" s="9"/>
    </row>
    <row r="2165" ht="12.75">
      <c r="A2165" s="9"/>
    </row>
    <row r="2166" ht="12.75">
      <c r="A2166" s="9"/>
    </row>
    <row r="2167" ht="12.75">
      <c r="A2167" s="9"/>
    </row>
    <row r="2168" ht="12.75">
      <c r="A2168" s="9"/>
    </row>
    <row r="2169" ht="12.75">
      <c r="A2169" s="9"/>
    </row>
    <row r="2170" ht="12.75">
      <c r="A2170" s="9"/>
    </row>
    <row r="2171" ht="12.75">
      <c r="A2171" s="9"/>
    </row>
    <row r="2172" ht="12.75">
      <c r="A2172" s="9"/>
    </row>
    <row r="2173" ht="12.75">
      <c r="A2173" s="9"/>
    </row>
    <row r="2174" ht="12.75">
      <c r="A2174" s="9"/>
    </row>
    <row r="2175" ht="12.75">
      <c r="A2175" s="9"/>
    </row>
    <row r="2176" ht="12.75">
      <c r="A2176" s="9"/>
    </row>
    <row r="2177" ht="12.75">
      <c r="A2177" s="9"/>
    </row>
    <row r="2178" ht="12.75">
      <c r="A2178" s="9"/>
    </row>
    <row r="2179" ht="12.75">
      <c r="A2179" s="9"/>
    </row>
    <row r="2180" ht="12.75">
      <c r="A2180" s="9"/>
    </row>
    <row r="2181" ht="12.75">
      <c r="A2181" s="9"/>
    </row>
    <row r="2182" ht="12.75">
      <c r="A2182" s="9"/>
    </row>
    <row r="2183" ht="12.75">
      <c r="A2183" s="9"/>
    </row>
    <row r="2184" ht="12.75">
      <c r="A2184" s="9"/>
    </row>
    <row r="2185" ht="12.75">
      <c r="A2185" s="9"/>
    </row>
    <row r="2186" ht="12.75">
      <c r="A2186" s="9"/>
    </row>
    <row r="2187" ht="12.75">
      <c r="A2187" s="9"/>
    </row>
    <row r="2188" ht="12.75">
      <c r="A2188" s="9"/>
    </row>
    <row r="2189" ht="12.75">
      <c r="A2189" s="9"/>
    </row>
    <row r="2190" ht="12.75">
      <c r="A2190" s="9"/>
    </row>
    <row r="2191" ht="12.75">
      <c r="A2191" s="9"/>
    </row>
    <row r="2192" ht="12.75">
      <c r="A2192" s="9"/>
    </row>
    <row r="2193" ht="12.75">
      <c r="A2193" s="9"/>
    </row>
    <row r="2194" ht="12.75">
      <c r="A2194" s="9"/>
    </row>
    <row r="2195" ht="12.75">
      <c r="A2195" s="9"/>
    </row>
    <row r="2196" ht="12.75">
      <c r="A2196" s="9"/>
    </row>
    <row r="2197" ht="12.75">
      <c r="A2197" s="9"/>
    </row>
    <row r="2198" ht="12.75">
      <c r="A2198" s="9"/>
    </row>
    <row r="2199" ht="12.75">
      <c r="A2199" s="9"/>
    </row>
    <row r="2200" ht="12.75">
      <c r="A2200" s="9"/>
    </row>
    <row r="2201" ht="12.75">
      <c r="A2201" s="9"/>
    </row>
    <row r="2202" ht="12.75">
      <c r="A2202" s="9"/>
    </row>
    <row r="2203" ht="12.75">
      <c r="A2203" s="9"/>
    </row>
    <row r="2204" ht="12.75">
      <c r="A2204" s="9"/>
    </row>
    <row r="2205" ht="12.75">
      <c r="A2205" s="9"/>
    </row>
    <row r="2206" ht="12.75">
      <c r="A2206" s="9"/>
    </row>
    <row r="2207" ht="12.75">
      <c r="A2207" s="9"/>
    </row>
    <row r="2208" ht="12.75">
      <c r="A2208" s="9"/>
    </row>
    <row r="2209" ht="12.75">
      <c r="A2209" s="9"/>
    </row>
    <row r="2210" ht="12.75">
      <c r="A2210" s="9"/>
    </row>
    <row r="2211" ht="12.75">
      <c r="A2211" s="9"/>
    </row>
    <row r="2212" ht="12.75">
      <c r="A2212" s="9"/>
    </row>
    <row r="2213" ht="12.75">
      <c r="A2213" s="9"/>
    </row>
    <row r="2214" ht="12.75">
      <c r="A2214" s="9"/>
    </row>
    <row r="2215" ht="12.75">
      <c r="A2215" s="9"/>
    </row>
    <row r="2216" ht="12.75">
      <c r="A2216" s="9"/>
    </row>
    <row r="2217" ht="12.75">
      <c r="A2217" s="9"/>
    </row>
    <row r="2218" ht="12.75">
      <c r="A2218" s="9"/>
    </row>
    <row r="2219" ht="12.75">
      <c r="A2219" s="9"/>
    </row>
    <row r="2220" ht="12.75">
      <c r="A2220" s="9"/>
    </row>
    <row r="2221" ht="12.75">
      <c r="A2221" s="9"/>
    </row>
    <row r="2222" ht="12.75">
      <c r="A2222" s="9"/>
    </row>
    <row r="2223" ht="12.75">
      <c r="A2223" s="9"/>
    </row>
    <row r="2224" ht="12.75">
      <c r="A2224" s="9"/>
    </row>
    <row r="2225" ht="12.75">
      <c r="A2225" s="9"/>
    </row>
    <row r="2226" ht="12.75">
      <c r="A2226" s="9"/>
    </row>
    <row r="2227" ht="12.75">
      <c r="A2227" s="9"/>
    </row>
    <row r="2228" ht="12.75">
      <c r="A2228" s="9"/>
    </row>
    <row r="2229" ht="12.75">
      <c r="A2229" s="9"/>
    </row>
    <row r="2230" ht="12.75">
      <c r="A2230" s="9"/>
    </row>
    <row r="2231" ht="12.75">
      <c r="A2231" s="9"/>
    </row>
    <row r="2232" ht="12.75">
      <c r="A2232" s="9"/>
    </row>
    <row r="2233" ht="12.75">
      <c r="A2233" s="9"/>
    </row>
    <row r="2234" ht="12.75">
      <c r="A2234" s="9"/>
    </row>
    <row r="2235" ht="12.75">
      <c r="A2235" s="9"/>
    </row>
    <row r="2236" ht="12.75">
      <c r="A2236" s="9"/>
    </row>
    <row r="2237" ht="12.75">
      <c r="A2237" s="9"/>
    </row>
    <row r="2238" ht="12.75">
      <c r="A2238" s="9"/>
    </row>
    <row r="2239" ht="12.75">
      <c r="A2239" s="9"/>
    </row>
    <row r="2240" ht="12.75">
      <c r="A2240" s="9"/>
    </row>
    <row r="2241" ht="12.75">
      <c r="A2241" s="9"/>
    </row>
    <row r="2242" ht="12.75">
      <c r="A2242" s="9"/>
    </row>
    <row r="2243" ht="12.75">
      <c r="A2243" s="9"/>
    </row>
    <row r="2244" ht="12.75">
      <c r="A2244" s="9"/>
    </row>
    <row r="2245" ht="12.75">
      <c r="A2245" s="9"/>
    </row>
    <row r="2246" ht="12.75">
      <c r="A2246" s="9"/>
    </row>
    <row r="2247" ht="12.75">
      <c r="A2247" s="9"/>
    </row>
    <row r="2248" ht="12.75">
      <c r="A2248" s="9"/>
    </row>
    <row r="2249" ht="12.75">
      <c r="A2249" s="9"/>
    </row>
    <row r="2250" ht="12.75">
      <c r="A2250" s="9"/>
    </row>
    <row r="2251" ht="12.75">
      <c r="A2251" s="9"/>
    </row>
    <row r="2252" ht="12.75">
      <c r="A2252" s="9"/>
    </row>
    <row r="2253" ht="12.75">
      <c r="A2253" s="9"/>
    </row>
    <row r="2254" ht="12.75">
      <c r="A2254" s="9"/>
    </row>
    <row r="2255" ht="12.75">
      <c r="A2255" s="9"/>
    </row>
    <row r="2256" ht="12.75">
      <c r="A2256" s="9"/>
    </row>
    <row r="2257" ht="12.75">
      <c r="A2257" s="9"/>
    </row>
    <row r="2258" ht="12.75">
      <c r="A2258" s="9"/>
    </row>
    <row r="2259" ht="12.75">
      <c r="A2259" s="9"/>
    </row>
    <row r="2260" ht="12.75">
      <c r="A2260" s="9"/>
    </row>
    <row r="2261" ht="12.75">
      <c r="A2261" s="9"/>
    </row>
    <row r="2262" ht="12.75">
      <c r="A2262" s="9"/>
    </row>
    <row r="2263" ht="12.75">
      <c r="A2263" s="9"/>
    </row>
    <row r="2264" ht="12.75">
      <c r="A2264" s="9"/>
    </row>
    <row r="2265" ht="12.75">
      <c r="A2265" s="9"/>
    </row>
    <row r="2266" ht="12.75">
      <c r="A2266" s="9"/>
    </row>
    <row r="2267" ht="12.75">
      <c r="A2267" s="9"/>
    </row>
    <row r="2268" ht="12.75">
      <c r="A2268" s="9"/>
    </row>
    <row r="2269" ht="12.75">
      <c r="A2269" s="9"/>
    </row>
    <row r="2270" ht="12.75">
      <c r="A2270" s="9"/>
    </row>
    <row r="2271" ht="12.75">
      <c r="A2271" s="9"/>
    </row>
    <row r="2272" ht="12.75">
      <c r="A2272" s="9"/>
    </row>
    <row r="2273" ht="12.75">
      <c r="A2273" s="9"/>
    </row>
    <row r="2274" ht="12.75">
      <c r="A2274" s="9"/>
    </row>
    <row r="2275" ht="12.75">
      <c r="A2275" s="9"/>
    </row>
    <row r="2276" ht="12.75">
      <c r="A2276" s="9"/>
    </row>
    <row r="2277" ht="12.75">
      <c r="A2277" s="9"/>
    </row>
    <row r="2278" ht="12.75">
      <c r="A2278" s="9"/>
    </row>
    <row r="2279" ht="12.75">
      <c r="A2279" s="9"/>
    </row>
    <row r="2280" ht="12.75">
      <c r="A2280" s="9"/>
    </row>
    <row r="2281" ht="12.75">
      <c r="A2281" s="9"/>
    </row>
    <row r="2282" ht="12.75">
      <c r="A2282" s="9"/>
    </row>
    <row r="2283" ht="12.75">
      <c r="A2283" s="9"/>
    </row>
    <row r="2284" ht="12.75">
      <c r="A2284" s="9"/>
    </row>
    <row r="2285" ht="12.75">
      <c r="A2285" s="9"/>
    </row>
    <row r="2286" ht="12.75">
      <c r="A2286" s="9"/>
    </row>
    <row r="2287" ht="12.75">
      <c r="A2287" s="9"/>
    </row>
    <row r="2288" ht="12.75">
      <c r="A2288" s="9"/>
    </row>
    <row r="2289" ht="12.75">
      <c r="A2289" s="9"/>
    </row>
    <row r="2290" ht="12.75">
      <c r="A2290" s="9"/>
    </row>
    <row r="2291" ht="12.75">
      <c r="A2291" s="9"/>
    </row>
    <row r="2292" ht="12.75">
      <c r="A2292" s="9"/>
    </row>
    <row r="2293" ht="12.75">
      <c r="A2293" s="9"/>
    </row>
    <row r="2294" ht="12.75">
      <c r="A2294" s="9"/>
    </row>
    <row r="2295" ht="12.75">
      <c r="A2295" s="9"/>
    </row>
    <row r="2296" ht="12.75">
      <c r="A2296" s="9"/>
    </row>
    <row r="2297" ht="12.75">
      <c r="A2297" s="9"/>
    </row>
    <row r="2298" ht="12.75">
      <c r="A2298" s="9"/>
    </row>
    <row r="2299" ht="12.75">
      <c r="A2299" s="9"/>
    </row>
    <row r="2300" ht="12.75">
      <c r="A2300" s="9"/>
    </row>
    <row r="2301" ht="12.75">
      <c r="A2301" s="9"/>
    </row>
    <row r="2302" ht="12.75">
      <c r="A2302" s="9"/>
    </row>
    <row r="2303" ht="12.75">
      <c r="A2303" s="9"/>
    </row>
    <row r="2304" ht="12.75">
      <c r="A2304" s="9"/>
    </row>
    <row r="2305" ht="12.75">
      <c r="A2305" s="9"/>
    </row>
    <row r="2306" ht="12.75">
      <c r="A2306" s="9"/>
    </row>
    <row r="2307" ht="12.75">
      <c r="A2307" s="9"/>
    </row>
    <row r="2308" ht="12.75">
      <c r="A2308" s="9"/>
    </row>
    <row r="2309" ht="12.75">
      <c r="A2309" s="9"/>
    </row>
    <row r="2310" ht="12.75">
      <c r="A2310" s="9"/>
    </row>
    <row r="2311" ht="12.75">
      <c r="A2311" s="9"/>
    </row>
    <row r="2312" ht="12.75">
      <c r="A2312" s="9"/>
    </row>
    <row r="2313" ht="12.75">
      <c r="A2313" s="9"/>
    </row>
    <row r="2314" ht="12.75">
      <c r="A2314" s="9"/>
    </row>
    <row r="2315" ht="12.75">
      <c r="A2315" s="9"/>
    </row>
    <row r="2316" ht="12.75">
      <c r="A2316" s="9"/>
    </row>
    <row r="2317" ht="12.75">
      <c r="A2317" s="9"/>
    </row>
    <row r="2318" ht="12.75">
      <c r="A2318" s="9"/>
    </row>
    <row r="2319" ht="12.75">
      <c r="A2319" s="9"/>
    </row>
    <row r="2320" ht="12.75">
      <c r="A2320" s="9"/>
    </row>
    <row r="2321" ht="12.75">
      <c r="A2321" s="9"/>
    </row>
    <row r="2322" ht="12.75">
      <c r="A2322" s="9"/>
    </row>
    <row r="2323" ht="12.75">
      <c r="A2323" s="9"/>
    </row>
    <row r="2324" ht="12.75">
      <c r="A2324" s="9"/>
    </row>
    <row r="2325" ht="12.75">
      <c r="A2325" s="9"/>
    </row>
    <row r="2326" ht="12.75">
      <c r="A2326" s="9"/>
    </row>
    <row r="2327" ht="12.75">
      <c r="A2327" s="9"/>
    </row>
    <row r="2328" ht="12.75">
      <c r="A2328" s="9"/>
    </row>
    <row r="2329" ht="12.75">
      <c r="A2329" s="9"/>
    </row>
    <row r="2330" ht="12.75">
      <c r="A2330" s="9"/>
    </row>
    <row r="2331" ht="12.75">
      <c r="A2331" s="9"/>
    </row>
    <row r="2332" ht="12.75">
      <c r="A2332" s="9"/>
    </row>
    <row r="2333" ht="12.75">
      <c r="A2333" s="9"/>
    </row>
    <row r="2334" ht="12.75">
      <c r="A2334" s="9"/>
    </row>
    <row r="2335" ht="12.75">
      <c r="A2335" s="9"/>
    </row>
    <row r="2336" ht="12.75">
      <c r="A2336" s="9"/>
    </row>
    <row r="2337" ht="12.75">
      <c r="A2337" s="9"/>
    </row>
    <row r="2338" ht="12.75">
      <c r="A2338" s="9"/>
    </row>
    <row r="2339" ht="12.75">
      <c r="A2339" s="9"/>
    </row>
    <row r="2340" ht="12.75">
      <c r="A2340" s="9"/>
    </row>
    <row r="2341" ht="12.75">
      <c r="A2341" s="9"/>
    </row>
    <row r="2342" ht="12.75">
      <c r="A2342" s="9"/>
    </row>
    <row r="2343" ht="12.75">
      <c r="A2343" s="9"/>
    </row>
    <row r="2344" ht="12.75">
      <c r="A2344" s="9"/>
    </row>
    <row r="2345" ht="12.75">
      <c r="A2345" s="9"/>
    </row>
    <row r="2346" ht="12.75">
      <c r="A2346" s="9"/>
    </row>
    <row r="2347" ht="12.75">
      <c r="A2347" s="9"/>
    </row>
    <row r="2348" ht="12.75">
      <c r="A2348" s="9"/>
    </row>
    <row r="2349" ht="12.75">
      <c r="A2349" s="9"/>
    </row>
    <row r="2350" ht="12.75">
      <c r="A2350" s="9"/>
    </row>
    <row r="2351" ht="12.75">
      <c r="A2351" s="9"/>
    </row>
    <row r="2352" ht="12.75">
      <c r="A2352" s="9"/>
    </row>
    <row r="2353" ht="12.75">
      <c r="A2353" s="9"/>
    </row>
    <row r="2354" ht="12.75">
      <c r="A2354" s="9"/>
    </row>
    <row r="2355" ht="12.75">
      <c r="A2355" s="9"/>
    </row>
    <row r="2356" ht="12.75">
      <c r="A2356" s="9"/>
    </row>
    <row r="2357" ht="12.75">
      <c r="A2357" s="9"/>
    </row>
    <row r="2358" ht="12.75">
      <c r="A2358" s="9"/>
    </row>
    <row r="2359" ht="12.75">
      <c r="A2359" s="9"/>
    </row>
    <row r="2360" ht="12.75">
      <c r="A2360" s="9"/>
    </row>
    <row r="2361" ht="12.75">
      <c r="A2361" s="9"/>
    </row>
    <row r="2362" ht="12.75">
      <c r="A2362" s="9"/>
    </row>
    <row r="2363" ht="12.75">
      <c r="A2363" s="9"/>
    </row>
    <row r="2364" ht="12.75">
      <c r="A2364" s="9"/>
    </row>
    <row r="2365" ht="12.75">
      <c r="A2365" s="9"/>
    </row>
    <row r="2366" ht="12.75">
      <c r="A2366" s="9"/>
    </row>
    <row r="2367" ht="12.75">
      <c r="A2367" s="9"/>
    </row>
    <row r="2368" ht="12.75">
      <c r="A2368" s="9"/>
    </row>
    <row r="2369" ht="12.75">
      <c r="A2369" s="9"/>
    </row>
    <row r="2370" ht="12.75">
      <c r="A2370" s="9"/>
    </row>
    <row r="2371" ht="12.75">
      <c r="A2371" s="9"/>
    </row>
    <row r="2372" ht="12.75">
      <c r="A2372" s="9"/>
    </row>
    <row r="2373" ht="12.75">
      <c r="A2373" s="9"/>
    </row>
    <row r="2374" ht="12.75">
      <c r="A2374" s="9"/>
    </row>
    <row r="2375" ht="12.75">
      <c r="A2375" s="9"/>
    </row>
    <row r="2376" ht="12.75">
      <c r="A2376" s="9"/>
    </row>
    <row r="2377" ht="12.75">
      <c r="A2377" s="9"/>
    </row>
    <row r="2378" ht="12.75">
      <c r="A2378" s="9"/>
    </row>
    <row r="2379" ht="12.75">
      <c r="A2379" s="9"/>
    </row>
    <row r="2380" ht="12.75">
      <c r="A2380" s="9"/>
    </row>
    <row r="2381" ht="12.75">
      <c r="A2381" s="9"/>
    </row>
    <row r="2382" ht="12.75">
      <c r="A2382" s="9"/>
    </row>
    <row r="2383" ht="12.75">
      <c r="A2383" s="9"/>
    </row>
    <row r="2384" ht="12.75">
      <c r="A2384" s="9"/>
    </row>
    <row r="2385" ht="12.75">
      <c r="A2385" s="9"/>
    </row>
    <row r="2386" ht="12.75">
      <c r="A2386" s="9"/>
    </row>
    <row r="2387" ht="12.75">
      <c r="A2387" s="9"/>
    </row>
    <row r="2388" ht="12.75">
      <c r="A2388" s="9"/>
    </row>
    <row r="2389" ht="12.75">
      <c r="A2389" s="9"/>
    </row>
    <row r="2390" ht="12.75">
      <c r="A2390" s="9"/>
    </row>
    <row r="2391" ht="12.75">
      <c r="A2391" s="9"/>
    </row>
    <row r="2392" ht="12.75">
      <c r="A2392" s="9"/>
    </row>
    <row r="2393" ht="12.75">
      <c r="A2393" s="9"/>
    </row>
    <row r="2394" ht="12.75">
      <c r="A2394" s="9"/>
    </row>
    <row r="2395" ht="12.75">
      <c r="A2395" s="9"/>
    </row>
    <row r="2396" ht="12.75">
      <c r="A2396" s="9"/>
    </row>
    <row r="2397" ht="12.75">
      <c r="A2397" s="9"/>
    </row>
    <row r="2398" ht="12.75">
      <c r="A2398" s="9"/>
    </row>
    <row r="2399" ht="12.75">
      <c r="A2399" s="9"/>
    </row>
    <row r="2400" ht="12.75">
      <c r="A2400" s="9"/>
    </row>
    <row r="2401" ht="12.75">
      <c r="A2401" s="9"/>
    </row>
    <row r="2402" ht="12.75">
      <c r="A2402" s="9"/>
    </row>
    <row r="2403" ht="12.75">
      <c r="A2403" s="9"/>
    </row>
    <row r="2404" ht="12.75">
      <c r="A2404" s="9"/>
    </row>
    <row r="2405" ht="12.75">
      <c r="A2405" s="9"/>
    </row>
    <row r="2406" ht="12.75">
      <c r="A2406" s="9"/>
    </row>
    <row r="2407" ht="12.75">
      <c r="A2407" s="9"/>
    </row>
    <row r="2408" ht="12.75">
      <c r="A2408" s="9"/>
    </row>
    <row r="2409" ht="12.75">
      <c r="A2409" s="9"/>
    </row>
    <row r="2410" ht="12.75">
      <c r="A2410" s="9"/>
    </row>
    <row r="2411" ht="12.75">
      <c r="A2411" s="9"/>
    </row>
    <row r="2412" ht="12.75">
      <c r="A2412" s="9"/>
    </row>
    <row r="2413" ht="12.75">
      <c r="A2413" s="9"/>
    </row>
    <row r="2414" ht="12.75">
      <c r="A2414" s="9"/>
    </row>
    <row r="2415" ht="12.75">
      <c r="A2415" s="9"/>
    </row>
    <row r="2416" ht="12.75">
      <c r="A2416" s="9"/>
    </row>
    <row r="2417" ht="12.75">
      <c r="A2417" s="9"/>
    </row>
    <row r="2418" ht="12.75">
      <c r="A2418" s="9"/>
    </row>
    <row r="2419" ht="12.75">
      <c r="A2419" s="9"/>
    </row>
    <row r="2420" ht="12.75">
      <c r="A2420" s="9"/>
    </row>
    <row r="2421" ht="12.75">
      <c r="A2421" s="9"/>
    </row>
    <row r="2422" ht="12.75">
      <c r="A2422" s="9"/>
    </row>
    <row r="2423" ht="12.75">
      <c r="A2423" s="9"/>
    </row>
    <row r="2424" ht="12.75">
      <c r="A2424" s="9"/>
    </row>
    <row r="2425" ht="12.75">
      <c r="A2425" s="9"/>
    </row>
    <row r="2426" ht="12.75">
      <c r="A2426" s="9"/>
    </row>
    <row r="2427" ht="12.75">
      <c r="A2427" s="9"/>
    </row>
    <row r="2428" ht="12.75">
      <c r="A2428" s="9"/>
    </row>
    <row r="2429" ht="12.75">
      <c r="A2429" s="9"/>
    </row>
    <row r="2430" ht="12.75">
      <c r="A2430" s="9"/>
    </row>
    <row r="2431" ht="12.75">
      <c r="A2431" s="9"/>
    </row>
    <row r="2432" ht="12.75">
      <c r="A2432" s="9"/>
    </row>
    <row r="2433" ht="12.75">
      <c r="A2433" s="9"/>
    </row>
    <row r="2434" ht="12.75">
      <c r="A2434" s="9"/>
    </row>
    <row r="2435" ht="12.75">
      <c r="A2435" s="9"/>
    </row>
    <row r="2436" ht="12.75">
      <c r="A2436" s="9"/>
    </row>
    <row r="2437" ht="12.75">
      <c r="A2437" s="9"/>
    </row>
    <row r="2438" ht="12.75">
      <c r="A2438" s="9"/>
    </row>
    <row r="2439" ht="12.75">
      <c r="A2439" s="9"/>
    </row>
    <row r="2440" ht="12.75">
      <c r="A2440" s="9"/>
    </row>
    <row r="2441" ht="12.75">
      <c r="A2441" s="9"/>
    </row>
    <row r="2442" ht="12.75">
      <c r="A2442" s="9"/>
    </row>
    <row r="2443" ht="12.75">
      <c r="A2443" s="9"/>
    </row>
    <row r="2444" ht="12.75">
      <c r="A2444" s="9"/>
    </row>
    <row r="2445" ht="12.75">
      <c r="A2445" s="9"/>
    </row>
    <row r="2446" ht="12.75">
      <c r="A2446" s="9"/>
    </row>
    <row r="2447" ht="12.75">
      <c r="A2447" s="9"/>
    </row>
    <row r="2448" ht="12.75">
      <c r="A2448" s="9"/>
    </row>
    <row r="2449" ht="12.75">
      <c r="A2449" s="9"/>
    </row>
    <row r="2450" ht="12.75">
      <c r="A2450" s="9"/>
    </row>
    <row r="2451" ht="12.75">
      <c r="A2451" s="9"/>
    </row>
    <row r="2452" ht="12.75">
      <c r="A2452" s="9"/>
    </row>
    <row r="2453" ht="12.75">
      <c r="A2453" s="9"/>
    </row>
    <row r="2454" ht="12.75">
      <c r="A2454" s="9"/>
    </row>
    <row r="2455" ht="12.75">
      <c r="A2455" s="9"/>
    </row>
    <row r="2456" ht="12.75">
      <c r="A2456" s="9"/>
    </row>
    <row r="2457" ht="12.75">
      <c r="A2457" s="9"/>
    </row>
    <row r="2458" ht="12.75">
      <c r="A2458" s="9"/>
    </row>
    <row r="2459" ht="12.75">
      <c r="A2459" s="9"/>
    </row>
    <row r="2460" ht="12.75">
      <c r="A2460" s="9"/>
    </row>
    <row r="2461" ht="12.75">
      <c r="A2461" s="9"/>
    </row>
    <row r="2462" ht="12.75">
      <c r="A2462" s="9"/>
    </row>
    <row r="2463" ht="12.75">
      <c r="A2463" s="9"/>
    </row>
    <row r="2464" ht="12.75">
      <c r="A2464" s="9"/>
    </row>
    <row r="2465" ht="12.75">
      <c r="A2465" s="9"/>
    </row>
    <row r="2466" ht="12.75">
      <c r="A2466" s="9"/>
    </row>
    <row r="2467" ht="12.75">
      <c r="A2467" s="9"/>
    </row>
    <row r="2468" ht="12.75">
      <c r="A2468" s="9"/>
    </row>
    <row r="2469" ht="12.75">
      <c r="A2469" s="9"/>
    </row>
    <row r="2470" ht="12.75">
      <c r="A2470" s="9"/>
    </row>
    <row r="2471" ht="12.75">
      <c r="A2471" s="9"/>
    </row>
    <row r="2472" ht="12.75">
      <c r="A2472" s="9"/>
    </row>
    <row r="2473" ht="12.75">
      <c r="A2473" s="9"/>
    </row>
    <row r="2474" ht="12.75">
      <c r="A2474" s="9"/>
    </row>
    <row r="2475" ht="12.75">
      <c r="A2475" s="9"/>
    </row>
    <row r="2476" ht="12.75">
      <c r="A2476" s="9"/>
    </row>
    <row r="2477" ht="12.75">
      <c r="A2477" s="9"/>
    </row>
    <row r="2478" ht="12.75">
      <c r="A2478" s="9"/>
    </row>
    <row r="2479" ht="12.75">
      <c r="A2479" s="9"/>
    </row>
    <row r="2480" ht="12.75">
      <c r="A2480" s="9"/>
    </row>
    <row r="2481" ht="12.75">
      <c r="A2481" s="9"/>
    </row>
    <row r="2482" ht="12.75">
      <c r="A2482" s="9"/>
    </row>
    <row r="2483" ht="12.75">
      <c r="A2483" s="9"/>
    </row>
    <row r="2484" ht="12.75">
      <c r="A2484" s="9"/>
    </row>
    <row r="2485" ht="12.75">
      <c r="A2485" s="9"/>
    </row>
    <row r="2486" ht="12.75">
      <c r="A2486" s="9"/>
    </row>
    <row r="2487" ht="12.75">
      <c r="A2487" s="9"/>
    </row>
    <row r="2488" ht="12.75">
      <c r="A2488" s="9"/>
    </row>
    <row r="2489" ht="12.75">
      <c r="A2489" s="9"/>
    </row>
    <row r="2490" ht="12.75">
      <c r="A2490" s="9"/>
    </row>
    <row r="2491" ht="12.75">
      <c r="A2491" s="9"/>
    </row>
    <row r="2492" ht="12.75">
      <c r="A2492" s="9"/>
    </row>
    <row r="2493" ht="12.75">
      <c r="A2493" s="9"/>
    </row>
    <row r="2494" ht="12.75">
      <c r="A2494" s="9"/>
    </row>
    <row r="2495" ht="12.75">
      <c r="A2495" s="9"/>
    </row>
    <row r="2496" ht="12.75">
      <c r="A2496" s="9"/>
    </row>
    <row r="2497" ht="12.75">
      <c r="A2497" s="9"/>
    </row>
    <row r="2498" ht="12.75">
      <c r="A2498" s="9"/>
    </row>
    <row r="2499" ht="12.75">
      <c r="A2499" s="9"/>
    </row>
    <row r="2500" ht="12.75">
      <c r="A2500" s="9"/>
    </row>
    <row r="2501" ht="12.75">
      <c r="A2501" s="9"/>
    </row>
    <row r="2502" ht="12.75">
      <c r="A2502" s="9"/>
    </row>
    <row r="2503" ht="12.75">
      <c r="A2503" s="9"/>
    </row>
    <row r="2504" ht="12.75">
      <c r="A2504" s="9"/>
    </row>
    <row r="2505" ht="12.75">
      <c r="A2505" s="9"/>
    </row>
    <row r="2506" ht="12.75">
      <c r="A2506" s="9"/>
    </row>
    <row r="2507" ht="12.75">
      <c r="A2507" s="9"/>
    </row>
    <row r="2508" ht="12.75">
      <c r="A2508" s="9"/>
    </row>
    <row r="2509" ht="12.75">
      <c r="A2509" s="9"/>
    </row>
    <row r="2510" ht="12.75">
      <c r="A2510" s="9"/>
    </row>
    <row r="2511" ht="12.75">
      <c r="A2511" s="9"/>
    </row>
    <row r="2512" ht="12.75">
      <c r="A2512" s="9"/>
    </row>
    <row r="2513" ht="12.75">
      <c r="A2513" s="9"/>
    </row>
    <row r="2514" ht="12.75">
      <c r="A2514" s="9"/>
    </row>
    <row r="2515" ht="12.75">
      <c r="A2515" s="9"/>
    </row>
    <row r="2516" ht="12.75">
      <c r="A2516" s="9"/>
    </row>
    <row r="2517" ht="12.75">
      <c r="A2517" s="9"/>
    </row>
    <row r="2518" ht="12.75">
      <c r="A2518" s="9"/>
    </row>
    <row r="2519" ht="12.75">
      <c r="A2519" s="9"/>
    </row>
    <row r="2520" ht="12.75">
      <c r="A2520" s="9"/>
    </row>
    <row r="2521" ht="12.75">
      <c r="A2521" s="9"/>
    </row>
    <row r="2522" ht="12.75">
      <c r="A2522" s="9"/>
    </row>
    <row r="2523" ht="12.75">
      <c r="A2523" s="9"/>
    </row>
    <row r="2524" ht="12.75">
      <c r="A2524" s="9"/>
    </row>
    <row r="2525" ht="12.75">
      <c r="A2525" s="9"/>
    </row>
    <row r="2526" ht="12.75">
      <c r="A2526" s="9"/>
    </row>
    <row r="2527" ht="12.75">
      <c r="A2527" s="9"/>
    </row>
    <row r="2528" ht="12.75">
      <c r="A2528" s="9"/>
    </row>
    <row r="2529" ht="12.75">
      <c r="A2529" s="9"/>
    </row>
    <row r="2530" ht="12.75">
      <c r="A2530" s="9"/>
    </row>
    <row r="2531" ht="12.75">
      <c r="A2531" s="9"/>
    </row>
    <row r="2532" ht="12.75">
      <c r="A2532" s="9"/>
    </row>
    <row r="2533" ht="12.75">
      <c r="A2533" s="9"/>
    </row>
    <row r="2534" ht="12.75">
      <c r="A2534" s="9"/>
    </row>
    <row r="2535" ht="12.75">
      <c r="A2535" s="9"/>
    </row>
    <row r="2536" ht="12.75">
      <c r="A2536" s="9"/>
    </row>
    <row r="2537" ht="12.75">
      <c r="A2537" s="9"/>
    </row>
    <row r="2538" ht="12.75">
      <c r="A2538" s="9"/>
    </row>
    <row r="2539" ht="12.75">
      <c r="A2539" s="9"/>
    </row>
    <row r="2540" ht="12.75">
      <c r="A2540" s="9"/>
    </row>
    <row r="2541" ht="12.75">
      <c r="A2541" s="9"/>
    </row>
    <row r="2542" ht="12.75">
      <c r="A2542" s="9"/>
    </row>
    <row r="2543" ht="12.75">
      <c r="A2543" s="9"/>
    </row>
    <row r="2544" ht="12.75">
      <c r="A2544" s="9"/>
    </row>
    <row r="2545" ht="12.75">
      <c r="A2545" s="9"/>
    </row>
    <row r="2546" ht="12.75">
      <c r="A2546" s="9"/>
    </row>
    <row r="2547" ht="12.75">
      <c r="A2547" s="9"/>
    </row>
    <row r="2548" ht="12.75">
      <c r="A2548" s="9"/>
    </row>
    <row r="2549" ht="12.75">
      <c r="A2549" s="9"/>
    </row>
    <row r="2550" ht="12.75">
      <c r="A2550" s="9"/>
    </row>
    <row r="2551" ht="12.75">
      <c r="A2551" s="9"/>
    </row>
    <row r="2552" ht="12.75">
      <c r="A2552" s="9"/>
    </row>
    <row r="2553" ht="12.75">
      <c r="A2553" s="9"/>
    </row>
    <row r="2554" ht="12.75">
      <c r="A2554" s="9"/>
    </row>
    <row r="2555" ht="12.75">
      <c r="A2555" s="9"/>
    </row>
    <row r="2556" ht="12.75">
      <c r="A2556" s="9"/>
    </row>
    <row r="2557" ht="12.75">
      <c r="A2557" s="9"/>
    </row>
    <row r="2558" ht="12.75">
      <c r="A2558" s="9"/>
    </row>
    <row r="2559" ht="12.75">
      <c r="A2559" s="9"/>
    </row>
    <row r="2560" ht="12.75">
      <c r="A2560" s="9"/>
    </row>
    <row r="2561" ht="12.75">
      <c r="A2561" s="9"/>
    </row>
    <row r="2562" ht="12.75">
      <c r="A2562" s="9"/>
    </row>
    <row r="2563" ht="12.75">
      <c r="A2563" s="9"/>
    </row>
    <row r="2564" ht="12.75">
      <c r="A2564" s="9"/>
    </row>
    <row r="2565" ht="12.75">
      <c r="A2565" s="9"/>
    </row>
    <row r="2566" ht="12.75">
      <c r="A2566" s="9"/>
    </row>
    <row r="2567" ht="12.75">
      <c r="A2567" s="9"/>
    </row>
    <row r="2568" ht="12.75">
      <c r="A2568" s="9"/>
    </row>
    <row r="2569" ht="12.75">
      <c r="A2569" s="9"/>
    </row>
    <row r="2570" ht="12.75">
      <c r="A2570" s="9"/>
    </row>
    <row r="2571" ht="12.75">
      <c r="A2571" s="9"/>
    </row>
    <row r="2572" ht="12.75">
      <c r="A2572" s="9"/>
    </row>
    <row r="2573" ht="12.75">
      <c r="A2573" s="9"/>
    </row>
    <row r="2574" ht="12.75">
      <c r="A2574" s="9"/>
    </row>
    <row r="2575" ht="12.75">
      <c r="A2575" s="9"/>
    </row>
    <row r="2576" ht="12.75">
      <c r="A2576" s="9"/>
    </row>
    <row r="2577" ht="12.75">
      <c r="A2577" s="9"/>
    </row>
    <row r="2578" ht="12.75">
      <c r="A2578" s="9"/>
    </row>
    <row r="2579" ht="12.75">
      <c r="A2579" s="9"/>
    </row>
    <row r="2580" ht="12.75">
      <c r="A2580" s="9"/>
    </row>
    <row r="2581" ht="12.75">
      <c r="A2581" s="9"/>
    </row>
    <row r="2582" ht="12.75">
      <c r="A2582" s="9"/>
    </row>
    <row r="2583" ht="12.75">
      <c r="A2583" s="9"/>
    </row>
    <row r="2584" ht="12.75">
      <c r="A2584" s="9"/>
    </row>
    <row r="2585" ht="12.75">
      <c r="A2585" s="9"/>
    </row>
    <row r="2586" ht="12.75">
      <c r="A2586" s="9"/>
    </row>
    <row r="2587" ht="12.75">
      <c r="A2587" s="9"/>
    </row>
    <row r="2588" ht="12.75">
      <c r="A2588" s="9"/>
    </row>
    <row r="2589" ht="12.75">
      <c r="A2589" s="9"/>
    </row>
    <row r="2590" ht="12.75">
      <c r="A2590" s="9"/>
    </row>
    <row r="2591" ht="12.75">
      <c r="A2591" s="9"/>
    </row>
    <row r="2592" ht="12.75">
      <c r="A2592" s="9"/>
    </row>
    <row r="2593" ht="12.75">
      <c r="A2593" s="9"/>
    </row>
    <row r="2594" ht="12.75">
      <c r="A2594" s="9"/>
    </row>
    <row r="2595" ht="12.75">
      <c r="A2595" s="9"/>
    </row>
    <row r="2596" ht="12.75">
      <c r="A2596" s="9"/>
    </row>
    <row r="2597" ht="12.75">
      <c r="A2597" s="9"/>
    </row>
    <row r="2598" ht="12.75">
      <c r="A2598" s="9"/>
    </row>
    <row r="2599" ht="12.75">
      <c r="A2599" s="9"/>
    </row>
    <row r="2600" ht="12.75">
      <c r="A2600" s="9"/>
    </row>
    <row r="2601" ht="12.75">
      <c r="A2601" s="9"/>
    </row>
    <row r="2602" ht="12.75">
      <c r="A2602" s="9"/>
    </row>
    <row r="2603" ht="12.75">
      <c r="A2603" s="9"/>
    </row>
    <row r="2604" ht="12.75">
      <c r="A2604" s="9"/>
    </row>
    <row r="2605" ht="12.75">
      <c r="A2605" s="9"/>
    </row>
    <row r="2606" ht="12.75">
      <c r="A2606" s="9"/>
    </row>
    <row r="2607" ht="12.75">
      <c r="A2607" s="9"/>
    </row>
    <row r="2608" ht="12.75">
      <c r="A2608" s="9"/>
    </row>
    <row r="2609" ht="12.75">
      <c r="A2609" s="9"/>
    </row>
    <row r="2610" ht="12.75">
      <c r="A2610" s="9"/>
    </row>
    <row r="2611" ht="12.75">
      <c r="A2611" s="9"/>
    </row>
    <row r="2612" ht="12.75">
      <c r="A2612" s="9"/>
    </row>
    <row r="2613" ht="12.75">
      <c r="A2613" s="9"/>
    </row>
    <row r="2614" ht="12.75">
      <c r="A2614" s="9"/>
    </row>
    <row r="2615" ht="12.75">
      <c r="A2615" s="9"/>
    </row>
    <row r="2616" ht="12.75">
      <c r="A2616" s="9"/>
    </row>
    <row r="2617" ht="12.75">
      <c r="A2617" s="9"/>
    </row>
    <row r="2618" ht="12.75">
      <c r="A2618" s="9"/>
    </row>
    <row r="2619" ht="12.75">
      <c r="A2619" s="9"/>
    </row>
    <row r="2620" ht="12.75">
      <c r="A2620" s="9"/>
    </row>
    <row r="2621" ht="12.75">
      <c r="A2621" s="9"/>
    </row>
    <row r="2622" ht="12.75">
      <c r="A2622" s="9"/>
    </row>
    <row r="2623" ht="12.75">
      <c r="A2623" s="9"/>
    </row>
    <row r="2624" ht="12.75">
      <c r="A2624" s="9"/>
    </row>
    <row r="2625" ht="12.75">
      <c r="A2625" s="9"/>
    </row>
    <row r="2626" ht="12.75">
      <c r="A2626" s="9"/>
    </row>
    <row r="2627" ht="12.75">
      <c r="A2627" s="9"/>
    </row>
    <row r="2628" ht="12.75">
      <c r="A2628" s="9"/>
    </row>
    <row r="2629" ht="12.75">
      <c r="A2629" s="9"/>
    </row>
    <row r="2630" ht="12.75">
      <c r="A2630" s="9"/>
    </row>
    <row r="2631" ht="12.75">
      <c r="A2631" s="9"/>
    </row>
    <row r="2632" ht="12.75">
      <c r="A2632" s="9"/>
    </row>
    <row r="2633" ht="12.75">
      <c r="A2633" s="9"/>
    </row>
    <row r="2634" ht="12.75">
      <c r="A2634" s="9"/>
    </row>
    <row r="2635" ht="12.75">
      <c r="A2635" s="9"/>
    </row>
    <row r="2636" ht="12.75">
      <c r="A2636" s="9"/>
    </row>
    <row r="2637" ht="12.75">
      <c r="A2637" s="9"/>
    </row>
    <row r="2638" ht="12.75">
      <c r="A2638" s="9"/>
    </row>
    <row r="2639" ht="12.75">
      <c r="A2639" s="9"/>
    </row>
    <row r="2640" ht="12.75">
      <c r="A2640" s="9"/>
    </row>
    <row r="2641" ht="12.75">
      <c r="A2641" s="9"/>
    </row>
    <row r="2642" ht="12.75">
      <c r="A2642" s="9"/>
    </row>
    <row r="2643" ht="12.75">
      <c r="A2643" s="9"/>
    </row>
    <row r="2644" ht="12.75">
      <c r="A2644" s="9"/>
    </row>
    <row r="2645" ht="12.75">
      <c r="A2645" s="9"/>
    </row>
    <row r="2646" ht="12.75">
      <c r="A2646" s="9"/>
    </row>
    <row r="2647" ht="12.75">
      <c r="A2647" s="9"/>
    </row>
    <row r="2648" ht="12.75">
      <c r="A2648" s="9"/>
    </row>
    <row r="2649" ht="12.75">
      <c r="A2649" s="9"/>
    </row>
    <row r="2650" ht="12.75">
      <c r="A2650" s="9"/>
    </row>
    <row r="2651" ht="12.75">
      <c r="A2651" s="9"/>
    </row>
    <row r="2652" ht="12.75">
      <c r="A2652" s="9"/>
    </row>
    <row r="2653" ht="12.75">
      <c r="A2653" s="9"/>
    </row>
    <row r="2654" ht="12.75">
      <c r="A2654" s="9"/>
    </row>
    <row r="2655" ht="12.75">
      <c r="A2655" s="9"/>
    </row>
    <row r="2656" ht="12.75">
      <c r="A2656" s="9"/>
    </row>
    <row r="2657" ht="12.75">
      <c r="A2657" s="9"/>
    </row>
    <row r="2658" ht="12.75">
      <c r="A2658" s="9"/>
    </row>
    <row r="2659" ht="12.75">
      <c r="A2659" s="9"/>
    </row>
    <row r="2660" ht="12.75">
      <c r="A2660" s="9"/>
    </row>
    <row r="2661" ht="12.75">
      <c r="A2661" s="9"/>
    </row>
    <row r="2662" ht="12.75">
      <c r="A2662" s="9"/>
    </row>
    <row r="2663" ht="12.75">
      <c r="A2663" s="9"/>
    </row>
    <row r="2664" ht="12.75">
      <c r="A2664" s="9"/>
    </row>
    <row r="2665" ht="12.75">
      <c r="A2665" s="9"/>
    </row>
    <row r="2666" ht="12.75">
      <c r="A2666" s="9"/>
    </row>
    <row r="2667" ht="12.75">
      <c r="A2667" s="9"/>
    </row>
    <row r="2668" ht="12.75">
      <c r="A2668" s="9"/>
    </row>
    <row r="2669" ht="12.75">
      <c r="A2669" s="9"/>
    </row>
    <row r="2670" ht="12.75">
      <c r="A2670" s="9"/>
    </row>
    <row r="2671" ht="12.75">
      <c r="A2671" s="9"/>
    </row>
    <row r="2672" ht="12.75">
      <c r="A2672" s="9"/>
    </row>
    <row r="2673" ht="12.75">
      <c r="A2673" s="9"/>
    </row>
    <row r="2674" ht="12.75">
      <c r="A2674" s="9"/>
    </row>
    <row r="2675" ht="12.75">
      <c r="A2675" s="9"/>
    </row>
    <row r="2676" ht="12.75">
      <c r="A2676" s="9"/>
    </row>
    <row r="2677" ht="12.75">
      <c r="A2677" s="9"/>
    </row>
    <row r="2678" ht="12.75">
      <c r="A2678" s="9"/>
    </row>
    <row r="2679" ht="12.75">
      <c r="A2679" s="9"/>
    </row>
    <row r="2680" ht="12.75">
      <c r="A2680" s="9"/>
    </row>
    <row r="2681" ht="12.75">
      <c r="A2681" s="9"/>
    </row>
    <row r="2682" ht="12.75">
      <c r="A2682" s="9"/>
    </row>
    <row r="2683" ht="12.75">
      <c r="A2683" s="9"/>
    </row>
    <row r="2684" ht="12.75">
      <c r="A2684" s="9"/>
    </row>
    <row r="2685" ht="12.75">
      <c r="A2685" s="9"/>
    </row>
    <row r="2686" ht="12.75">
      <c r="A2686" s="9"/>
    </row>
    <row r="2687" ht="12.75">
      <c r="A2687" s="9"/>
    </row>
    <row r="2688" ht="12.75">
      <c r="A2688" s="9"/>
    </row>
    <row r="2689" ht="12.75">
      <c r="A2689" s="9"/>
    </row>
    <row r="2690" ht="12.75">
      <c r="A2690" s="9"/>
    </row>
    <row r="2691" ht="12.75">
      <c r="A2691" s="9"/>
    </row>
    <row r="2692" ht="12.75">
      <c r="A2692" s="9"/>
    </row>
    <row r="2693" ht="12.75">
      <c r="A2693" s="9"/>
    </row>
    <row r="2694" ht="12.75">
      <c r="A2694" s="9"/>
    </row>
    <row r="2695" ht="12.75">
      <c r="A2695" s="9"/>
    </row>
    <row r="2696" ht="12.75">
      <c r="A2696" s="9"/>
    </row>
    <row r="2697" ht="12.75">
      <c r="A2697" s="9"/>
    </row>
    <row r="2698" ht="12.75">
      <c r="A2698" s="9"/>
    </row>
    <row r="2699" ht="12.75">
      <c r="A2699" s="9"/>
    </row>
    <row r="2700" ht="12.75">
      <c r="A2700" s="9"/>
    </row>
    <row r="2701" ht="12.75">
      <c r="A2701" s="9"/>
    </row>
    <row r="2702" ht="12.75">
      <c r="A2702" s="9"/>
    </row>
    <row r="2703" ht="12.75">
      <c r="A2703" s="9"/>
    </row>
    <row r="2704" ht="12.75">
      <c r="A2704" s="9"/>
    </row>
    <row r="2705" ht="12.75">
      <c r="A2705" s="9"/>
    </row>
    <row r="2706" ht="12.75">
      <c r="A2706" s="9"/>
    </row>
    <row r="2707" ht="12.75">
      <c r="A2707" s="9"/>
    </row>
    <row r="2708" ht="12.75">
      <c r="A2708" s="9"/>
    </row>
    <row r="2709" ht="12.75">
      <c r="A2709" s="9"/>
    </row>
    <row r="2710" ht="12.75">
      <c r="A2710" s="9"/>
    </row>
    <row r="2711" ht="12.75">
      <c r="A2711" s="9"/>
    </row>
    <row r="2712" ht="12.75">
      <c r="A2712" s="9"/>
    </row>
    <row r="2713" ht="12.75">
      <c r="A2713" s="9"/>
    </row>
    <row r="2714" ht="12.75">
      <c r="A2714" s="9"/>
    </row>
    <row r="2715" ht="12.75">
      <c r="A2715" s="9"/>
    </row>
    <row r="2716" ht="12.75">
      <c r="A2716" s="9"/>
    </row>
    <row r="2717" ht="12.75">
      <c r="A2717" s="9"/>
    </row>
    <row r="2718" ht="12.75">
      <c r="A2718" s="9"/>
    </row>
    <row r="2719" ht="12.75">
      <c r="A2719" s="9"/>
    </row>
    <row r="2720" ht="12.75">
      <c r="A2720" s="9"/>
    </row>
    <row r="2721" ht="12.75">
      <c r="A2721" s="9"/>
    </row>
    <row r="2722" ht="12.75">
      <c r="A2722" s="9"/>
    </row>
    <row r="2723" ht="12.75">
      <c r="A2723" s="9"/>
    </row>
    <row r="2724" ht="12.75">
      <c r="A2724" s="9"/>
    </row>
    <row r="2725" ht="12.75">
      <c r="A2725" s="9"/>
    </row>
    <row r="2726" ht="12.75">
      <c r="A2726" s="9"/>
    </row>
    <row r="2727" ht="12.75">
      <c r="A2727" s="9"/>
    </row>
    <row r="2728" ht="12.75">
      <c r="A2728" s="9"/>
    </row>
    <row r="2729" ht="12.75">
      <c r="A2729" s="9"/>
    </row>
    <row r="2730" ht="12.75">
      <c r="A2730" s="9"/>
    </row>
    <row r="2731" ht="12.75">
      <c r="A2731" s="9"/>
    </row>
    <row r="2732" ht="12.75">
      <c r="A2732" s="9"/>
    </row>
    <row r="2733" ht="12.75">
      <c r="A2733" s="9"/>
    </row>
    <row r="2734" ht="12.75">
      <c r="A2734" s="9"/>
    </row>
    <row r="2735" ht="12.75">
      <c r="A2735" s="9"/>
    </row>
    <row r="2736" ht="12.75">
      <c r="A2736" s="9"/>
    </row>
    <row r="2737" ht="12.75">
      <c r="A2737" s="9"/>
    </row>
    <row r="2738" ht="12.75">
      <c r="A2738" s="9"/>
    </row>
    <row r="2739" ht="12.75">
      <c r="A2739" s="9"/>
    </row>
    <row r="2740" ht="12.75">
      <c r="A2740" s="9"/>
    </row>
    <row r="2741" ht="12.75">
      <c r="A2741" s="9"/>
    </row>
    <row r="2742" ht="12.75">
      <c r="A2742" s="9"/>
    </row>
    <row r="2743" ht="12.75">
      <c r="A2743" s="9"/>
    </row>
    <row r="2744" ht="12.75">
      <c r="A2744" s="9"/>
    </row>
    <row r="2745" ht="12.75">
      <c r="A2745" s="9"/>
    </row>
    <row r="2746" ht="12.75">
      <c r="A2746" s="9"/>
    </row>
    <row r="2747" ht="12.75">
      <c r="A2747" s="9"/>
    </row>
    <row r="2748" ht="12.75">
      <c r="A2748" s="9"/>
    </row>
    <row r="2749" ht="12.75">
      <c r="A2749" s="9"/>
    </row>
    <row r="2750" ht="12.75">
      <c r="A2750" s="9"/>
    </row>
    <row r="2751" ht="12.75">
      <c r="A2751" s="9"/>
    </row>
    <row r="2752" ht="12.75">
      <c r="A2752" s="9"/>
    </row>
    <row r="2753" ht="12.75">
      <c r="A2753" s="9"/>
    </row>
    <row r="2754" ht="12.75">
      <c r="A2754" s="9"/>
    </row>
    <row r="2755" ht="12.75">
      <c r="A2755" s="9"/>
    </row>
    <row r="2756" ht="12.75">
      <c r="A2756" s="9"/>
    </row>
    <row r="2757" ht="12.75">
      <c r="A2757" s="9"/>
    </row>
    <row r="2758" ht="12.75">
      <c r="A2758" s="9"/>
    </row>
    <row r="2759" ht="12.75">
      <c r="A2759" s="9"/>
    </row>
    <row r="2760" ht="12.75">
      <c r="A2760" s="9"/>
    </row>
    <row r="2761" ht="12.75">
      <c r="A2761" s="9"/>
    </row>
    <row r="2762" ht="12.75">
      <c r="A2762" s="9"/>
    </row>
    <row r="2763" ht="12.75">
      <c r="A2763" s="9"/>
    </row>
    <row r="2764" ht="12.75">
      <c r="A2764" s="9"/>
    </row>
    <row r="2765" ht="12.75">
      <c r="A2765" s="9"/>
    </row>
    <row r="2766" ht="12.75">
      <c r="A2766" s="9"/>
    </row>
    <row r="2767" ht="12.75">
      <c r="A2767" s="9"/>
    </row>
    <row r="2768" ht="12.75">
      <c r="A2768" s="9"/>
    </row>
    <row r="2769" ht="12.75">
      <c r="A2769" s="9"/>
    </row>
    <row r="2770" ht="12.75">
      <c r="A2770" s="9"/>
    </row>
    <row r="2771" ht="12.75">
      <c r="A2771" s="9"/>
    </row>
    <row r="2772" ht="12.75">
      <c r="A2772" s="9"/>
    </row>
    <row r="2773" ht="12.75">
      <c r="A2773" s="9"/>
    </row>
    <row r="2774" ht="12.75">
      <c r="A2774" s="9"/>
    </row>
    <row r="2775" ht="12.75">
      <c r="A2775" s="9"/>
    </row>
    <row r="2776" ht="12.75">
      <c r="A2776" s="9"/>
    </row>
    <row r="2777" ht="12.75">
      <c r="A2777" s="9"/>
    </row>
    <row r="2778" ht="12.75">
      <c r="A2778" s="9"/>
    </row>
    <row r="2779" ht="12.75">
      <c r="A2779" s="9"/>
    </row>
    <row r="2780" ht="12.75">
      <c r="A2780" s="9"/>
    </row>
    <row r="2781" ht="12.75">
      <c r="A2781" s="9"/>
    </row>
    <row r="2782" ht="12.75">
      <c r="A2782" s="9"/>
    </row>
    <row r="2783" ht="12.75">
      <c r="A2783" s="9"/>
    </row>
    <row r="2784" ht="12.75">
      <c r="A2784" s="9"/>
    </row>
    <row r="2785" ht="12.75">
      <c r="A2785" s="9"/>
    </row>
    <row r="2786" ht="12.75">
      <c r="A2786" s="9"/>
    </row>
    <row r="2787" ht="12.75">
      <c r="A2787" s="9"/>
    </row>
    <row r="2788" ht="12.75">
      <c r="A2788" s="9"/>
    </row>
    <row r="2789" ht="12.75">
      <c r="A2789" s="9"/>
    </row>
    <row r="2790" ht="12.75">
      <c r="A2790" s="9"/>
    </row>
    <row r="2791" ht="12.75">
      <c r="A2791" s="9"/>
    </row>
    <row r="2792" ht="12.75">
      <c r="A2792" s="9"/>
    </row>
    <row r="2793" ht="12.75">
      <c r="A2793" s="9"/>
    </row>
    <row r="2794" ht="12.75">
      <c r="A2794" s="9"/>
    </row>
    <row r="2795" ht="12.75">
      <c r="A2795" s="9"/>
    </row>
    <row r="2796" ht="12.75">
      <c r="A2796" s="9"/>
    </row>
    <row r="2797" ht="12.75">
      <c r="A2797" s="9"/>
    </row>
    <row r="2798" ht="12.75">
      <c r="A2798" s="9"/>
    </row>
    <row r="2799" ht="12.75">
      <c r="A2799" s="9"/>
    </row>
    <row r="2800" ht="12.75">
      <c r="A2800" s="9"/>
    </row>
    <row r="2801" ht="12.75">
      <c r="A2801" s="9"/>
    </row>
    <row r="2802" ht="12.75">
      <c r="A2802" s="9"/>
    </row>
    <row r="2803" ht="12.75">
      <c r="A2803" s="9"/>
    </row>
    <row r="2804" ht="12.75">
      <c r="A2804" s="9"/>
    </row>
    <row r="2805" ht="12.75">
      <c r="A2805" s="9"/>
    </row>
    <row r="2806" ht="12.75">
      <c r="A2806" s="9"/>
    </row>
    <row r="2807" ht="12.75">
      <c r="A2807" s="9"/>
    </row>
    <row r="2808" ht="12.75">
      <c r="A2808" s="9"/>
    </row>
    <row r="2809" ht="12.75">
      <c r="A2809" s="9"/>
    </row>
    <row r="2810" ht="12.75">
      <c r="A2810" s="9"/>
    </row>
    <row r="2811" ht="12.75">
      <c r="A2811" s="9"/>
    </row>
    <row r="2812" ht="12.75">
      <c r="A2812" s="9"/>
    </row>
    <row r="2813" ht="12.75">
      <c r="A2813" s="9"/>
    </row>
    <row r="2814" ht="12.75">
      <c r="A2814" s="9"/>
    </row>
    <row r="2815" ht="12.75">
      <c r="A2815" s="9"/>
    </row>
    <row r="2816" ht="12.75">
      <c r="A2816" s="9"/>
    </row>
    <row r="2817" ht="12.75">
      <c r="A2817" s="9"/>
    </row>
    <row r="2818" ht="12.75">
      <c r="A2818" s="9"/>
    </row>
    <row r="2819" ht="12.75">
      <c r="A2819" s="9"/>
    </row>
    <row r="2820" ht="12.75">
      <c r="A2820" s="9"/>
    </row>
    <row r="2821" ht="12.75">
      <c r="A2821" s="9"/>
    </row>
    <row r="2822" ht="12.75">
      <c r="A2822" s="9"/>
    </row>
    <row r="2823" ht="12.75">
      <c r="A2823" s="9"/>
    </row>
    <row r="2824" ht="12.75">
      <c r="A2824" s="9"/>
    </row>
    <row r="2825" ht="12.75">
      <c r="A2825" s="9"/>
    </row>
    <row r="2826" ht="12.75">
      <c r="A2826" s="9"/>
    </row>
    <row r="2827" ht="12.75">
      <c r="A2827" s="9"/>
    </row>
    <row r="2828" ht="12.75">
      <c r="A2828" s="9"/>
    </row>
    <row r="2829" ht="12.75">
      <c r="A2829" s="9"/>
    </row>
    <row r="2830" ht="12.75">
      <c r="A2830" s="9"/>
    </row>
    <row r="2831" ht="12.75">
      <c r="A2831" s="9"/>
    </row>
    <row r="2832" ht="12.75">
      <c r="A2832" s="9"/>
    </row>
    <row r="2833" ht="12.75">
      <c r="A2833" s="9"/>
    </row>
    <row r="2834" ht="12.75">
      <c r="A2834" s="9"/>
    </row>
    <row r="2835" ht="12.75">
      <c r="A2835" s="9"/>
    </row>
    <row r="2836" ht="12.75">
      <c r="A2836" s="9"/>
    </row>
    <row r="2837" ht="12.75">
      <c r="A2837" s="9"/>
    </row>
    <row r="2838" ht="12.75">
      <c r="A2838" s="9"/>
    </row>
    <row r="2839" ht="12.75">
      <c r="A2839" s="9"/>
    </row>
    <row r="2840" ht="12.75">
      <c r="A2840" s="9"/>
    </row>
    <row r="2841" ht="12.75">
      <c r="A2841" s="9"/>
    </row>
    <row r="2842" ht="12.75">
      <c r="A2842" s="9"/>
    </row>
    <row r="2843" ht="12.75">
      <c r="A2843" s="9"/>
    </row>
    <row r="2844" ht="12.75">
      <c r="A2844" s="9"/>
    </row>
    <row r="2845" ht="12.75">
      <c r="A2845" s="9"/>
    </row>
    <row r="2846" ht="12.75">
      <c r="A2846" s="9"/>
    </row>
    <row r="2847" ht="12.75">
      <c r="A2847" s="9"/>
    </row>
    <row r="2848" ht="12.75">
      <c r="A2848" s="9"/>
    </row>
    <row r="2849" ht="12.75">
      <c r="A2849" s="9"/>
    </row>
    <row r="2850" ht="12.75">
      <c r="A2850" s="9"/>
    </row>
    <row r="2851" ht="12.75">
      <c r="A2851" s="9"/>
    </row>
    <row r="2852" ht="12.75">
      <c r="A2852" s="9"/>
    </row>
    <row r="2853" ht="12.75">
      <c r="A2853" s="9"/>
    </row>
    <row r="2854" ht="12.75">
      <c r="A2854" s="9"/>
    </row>
    <row r="2855" ht="12.75">
      <c r="A2855" s="9"/>
    </row>
    <row r="2856" ht="12.75">
      <c r="A2856" s="9"/>
    </row>
    <row r="2857" ht="12.75">
      <c r="A2857" s="9"/>
    </row>
    <row r="2858" ht="12.75">
      <c r="A2858" s="9"/>
    </row>
    <row r="2859" ht="12.75">
      <c r="A2859" s="9"/>
    </row>
    <row r="2860" ht="12.75">
      <c r="A2860" s="9"/>
    </row>
    <row r="2861" ht="12.75">
      <c r="A2861" s="9"/>
    </row>
    <row r="2862" ht="12.75">
      <c r="A2862" s="9"/>
    </row>
    <row r="2863" ht="12.75">
      <c r="A2863" s="9"/>
    </row>
    <row r="2864" ht="12.75">
      <c r="A2864" s="9"/>
    </row>
    <row r="2865" ht="12.75">
      <c r="A2865" s="9"/>
    </row>
    <row r="2866" ht="12.75">
      <c r="A2866" s="9"/>
    </row>
    <row r="2867" ht="12.75">
      <c r="A2867" s="9"/>
    </row>
    <row r="2868" ht="12.75">
      <c r="A2868" s="9"/>
    </row>
    <row r="2869" ht="12.75">
      <c r="A2869" s="9"/>
    </row>
    <row r="2870" ht="12.75">
      <c r="A2870" s="9"/>
    </row>
    <row r="2871" ht="12.75">
      <c r="A2871" s="9"/>
    </row>
    <row r="2872" ht="12.75">
      <c r="A2872" s="9"/>
    </row>
    <row r="2873" ht="12.75">
      <c r="A2873" s="9"/>
    </row>
    <row r="2874" ht="12.75">
      <c r="A2874" s="9"/>
    </row>
    <row r="2875" ht="12.75">
      <c r="A2875" s="9"/>
    </row>
    <row r="2876" ht="12.75">
      <c r="A2876" s="9"/>
    </row>
    <row r="2877" ht="12.75">
      <c r="A2877" s="9"/>
    </row>
    <row r="2878" ht="12.75">
      <c r="A2878" s="9"/>
    </row>
    <row r="2879" ht="12.75">
      <c r="A2879" s="9"/>
    </row>
    <row r="2880" ht="12.75">
      <c r="A2880" s="9"/>
    </row>
    <row r="2881" ht="12.75">
      <c r="A2881" s="9"/>
    </row>
    <row r="2882" ht="12.75">
      <c r="A2882" s="9"/>
    </row>
    <row r="2883" ht="12.75">
      <c r="A2883" s="9"/>
    </row>
    <row r="2884" ht="12.75">
      <c r="A2884" s="9"/>
    </row>
    <row r="2885" ht="12.75">
      <c r="A2885" s="9"/>
    </row>
    <row r="2886" ht="12.75">
      <c r="A2886" s="9"/>
    </row>
    <row r="2887" ht="12.75">
      <c r="A2887" s="9"/>
    </row>
    <row r="2888" ht="12.75">
      <c r="A2888" s="9"/>
    </row>
    <row r="2889" ht="12.75">
      <c r="A2889" s="9"/>
    </row>
    <row r="2890" ht="12.75">
      <c r="A2890" s="9"/>
    </row>
    <row r="2891" ht="12.75">
      <c r="A2891" s="9"/>
    </row>
    <row r="2892" ht="12.75">
      <c r="A2892" s="9"/>
    </row>
    <row r="2893" ht="12.75">
      <c r="A2893" s="9"/>
    </row>
    <row r="2894" ht="12.75">
      <c r="A2894" s="9"/>
    </row>
    <row r="2895" ht="12.75">
      <c r="A2895" s="9"/>
    </row>
    <row r="2896" ht="12.75">
      <c r="A2896" s="9"/>
    </row>
    <row r="2897" ht="12.75">
      <c r="A2897" s="9"/>
    </row>
    <row r="2898" ht="12.75">
      <c r="A2898" s="9"/>
    </row>
    <row r="2899" ht="12.75">
      <c r="A2899" s="9"/>
    </row>
    <row r="2900" ht="12.75">
      <c r="A2900" s="9"/>
    </row>
    <row r="2901" ht="12.75">
      <c r="A2901" s="9"/>
    </row>
    <row r="2902" ht="12.75">
      <c r="A2902" s="9"/>
    </row>
    <row r="2903" ht="12.75">
      <c r="A2903" s="9"/>
    </row>
    <row r="2904" ht="12.75">
      <c r="A2904" s="9"/>
    </row>
    <row r="2905" ht="12.75">
      <c r="A2905" s="9"/>
    </row>
    <row r="2906" ht="12.75">
      <c r="A2906" s="9"/>
    </row>
    <row r="2907" ht="12.75">
      <c r="A2907" s="9"/>
    </row>
    <row r="2908" ht="12.75">
      <c r="A2908" s="9"/>
    </row>
    <row r="2909" ht="12.75">
      <c r="A2909" s="9"/>
    </row>
    <row r="2910" ht="12.75">
      <c r="A2910" s="9"/>
    </row>
    <row r="2911" ht="12.75">
      <c r="A2911" s="9"/>
    </row>
    <row r="2912" ht="12.75">
      <c r="A2912" s="9"/>
    </row>
    <row r="2913" ht="12.75">
      <c r="A2913" s="9"/>
    </row>
    <row r="2914" ht="12.75">
      <c r="A2914" s="9"/>
    </row>
    <row r="2915" ht="12.75">
      <c r="A2915" s="9"/>
    </row>
    <row r="2916" ht="12.75">
      <c r="A2916" s="9"/>
    </row>
    <row r="2917" ht="12.75">
      <c r="A2917" s="9"/>
    </row>
    <row r="2918" ht="12.75">
      <c r="A2918" s="9"/>
    </row>
    <row r="2919" ht="12.75">
      <c r="A2919" s="9"/>
    </row>
    <row r="2920" ht="12.75">
      <c r="A2920" s="9"/>
    </row>
    <row r="2921" ht="12.75">
      <c r="A2921" s="9"/>
    </row>
    <row r="2922" ht="12.75">
      <c r="A2922" s="9"/>
    </row>
    <row r="2923" ht="12.75">
      <c r="A2923" s="9"/>
    </row>
    <row r="2924" ht="12.75">
      <c r="A2924" s="9"/>
    </row>
    <row r="2925" ht="12.75">
      <c r="A2925" s="9"/>
    </row>
    <row r="2926" ht="12.75">
      <c r="A2926" s="9"/>
    </row>
    <row r="2927" ht="12.75">
      <c r="A2927" s="9"/>
    </row>
    <row r="2928" ht="12.75">
      <c r="A2928" s="9"/>
    </row>
    <row r="2929" ht="12.75">
      <c r="A2929" s="9"/>
    </row>
    <row r="2930" ht="12.75">
      <c r="A2930" s="9"/>
    </row>
    <row r="2931" ht="12.75">
      <c r="A2931" s="9"/>
    </row>
    <row r="2932" ht="12.75">
      <c r="A2932" s="9"/>
    </row>
    <row r="2933" ht="12.75">
      <c r="A2933" s="9"/>
    </row>
    <row r="2934" ht="12.75">
      <c r="A2934" s="9"/>
    </row>
    <row r="2935" ht="12.75">
      <c r="A2935" s="9"/>
    </row>
    <row r="2936" ht="12.75">
      <c r="A2936" s="9"/>
    </row>
    <row r="2937" ht="12.75">
      <c r="A2937" s="9"/>
    </row>
    <row r="2938" ht="12.75">
      <c r="A2938" s="9"/>
    </row>
    <row r="2939" ht="12.75">
      <c r="A2939" s="9"/>
    </row>
    <row r="2940" ht="12.75">
      <c r="A2940" s="9"/>
    </row>
    <row r="2941" ht="12.75">
      <c r="A2941" s="9"/>
    </row>
    <row r="2942" ht="12.75">
      <c r="A2942" s="9"/>
    </row>
    <row r="2943" ht="12.75">
      <c r="A2943" s="9"/>
    </row>
    <row r="2944" ht="12.75">
      <c r="A2944" s="9"/>
    </row>
    <row r="2945" ht="12.75">
      <c r="A2945" s="9"/>
    </row>
    <row r="2946" ht="12.75">
      <c r="A2946" s="9"/>
    </row>
    <row r="2947" ht="12.75">
      <c r="A2947" s="9"/>
    </row>
    <row r="2948" ht="12.75">
      <c r="A2948" s="9"/>
    </row>
    <row r="2949" ht="12.75">
      <c r="A2949" s="9"/>
    </row>
    <row r="2950" ht="12.75">
      <c r="A2950" s="9"/>
    </row>
    <row r="2951" ht="12.75">
      <c r="A2951" s="9"/>
    </row>
    <row r="2952" ht="12.75">
      <c r="A2952" s="9"/>
    </row>
    <row r="2953" ht="12.75">
      <c r="A2953" s="9"/>
    </row>
    <row r="2954" ht="12.75">
      <c r="A2954" s="9"/>
    </row>
    <row r="2955" ht="12.75">
      <c r="A2955" s="9"/>
    </row>
    <row r="2956" ht="12.75">
      <c r="A2956" s="9"/>
    </row>
    <row r="2957" ht="12.75">
      <c r="A2957" s="9"/>
    </row>
    <row r="2958" ht="12.75">
      <c r="A2958" s="9"/>
    </row>
    <row r="2959" ht="12.75">
      <c r="A2959" s="9"/>
    </row>
    <row r="2960" ht="12.75">
      <c r="A2960" s="9"/>
    </row>
    <row r="2961" ht="12.75">
      <c r="A2961" s="9"/>
    </row>
    <row r="2962" ht="12.75">
      <c r="A2962" s="9"/>
    </row>
    <row r="2963" ht="12.75">
      <c r="A2963" s="9"/>
    </row>
    <row r="2964" ht="12.75">
      <c r="A2964" s="9"/>
    </row>
    <row r="2965" ht="12.75">
      <c r="A2965" s="9"/>
    </row>
    <row r="2966" ht="12.75">
      <c r="A2966" s="9"/>
    </row>
    <row r="2967" ht="12.75">
      <c r="A2967" s="9"/>
    </row>
    <row r="2968" ht="12.75">
      <c r="A2968" s="9"/>
    </row>
    <row r="2969" ht="12.75">
      <c r="A2969" s="9"/>
    </row>
    <row r="2970" ht="12.75">
      <c r="A2970" s="9"/>
    </row>
    <row r="2971" ht="12.75">
      <c r="A2971" s="9"/>
    </row>
    <row r="2972" ht="12.75">
      <c r="A2972" s="9"/>
    </row>
    <row r="2973" ht="12.75">
      <c r="A2973" s="9"/>
    </row>
    <row r="2974" ht="12.75">
      <c r="A2974" s="9"/>
    </row>
    <row r="2975" ht="12.75">
      <c r="A2975" s="9"/>
    </row>
    <row r="2976" ht="12.75">
      <c r="A2976" s="9"/>
    </row>
    <row r="2977" ht="12.75">
      <c r="A2977" s="9"/>
    </row>
    <row r="2978" ht="12.75">
      <c r="A2978" s="9"/>
    </row>
    <row r="2979" ht="12.75">
      <c r="A2979" s="9"/>
    </row>
    <row r="2980" ht="12.75">
      <c r="A2980" s="9"/>
    </row>
    <row r="2981" ht="12.75">
      <c r="A2981" s="9"/>
    </row>
    <row r="2982" ht="12.75">
      <c r="A2982" s="9"/>
    </row>
    <row r="2983" ht="12.75">
      <c r="A2983" s="9"/>
    </row>
    <row r="2984" ht="12.75">
      <c r="A2984" s="9"/>
    </row>
    <row r="2985" ht="12.75">
      <c r="A2985" s="9"/>
    </row>
    <row r="2986" ht="12.75">
      <c r="A2986" s="9"/>
    </row>
    <row r="2987" ht="12.75">
      <c r="A2987" s="9"/>
    </row>
    <row r="2988" ht="12.75">
      <c r="A2988" s="9"/>
    </row>
    <row r="2989" ht="12.75">
      <c r="A2989" s="9"/>
    </row>
    <row r="2990" ht="12.75">
      <c r="A2990" s="9"/>
    </row>
    <row r="2991" ht="12.75">
      <c r="A2991" s="9"/>
    </row>
    <row r="2992" ht="12.75">
      <c r="A2992" s="9"/>
    </row>
    <row r="2993" ht="12.75">
      <c r="A2993" s="9"/>
    </row>
    <row r="2994" ht="12.75">
      <c r="A2994" s="9"/>
    </row>
    <row r="2995" ht="12.75">
      <c r="A2995" s="9"/>
    </row>
    <row r="2996" ht="12.75">
      <c r="A2996" s="9"/>
    </row>
    <row r="2997" ht="12.75">
      <c r="A2997" s="9"/>
    </row>
    <row r="2998" ht="12.75">
      <c r="A2998" s="9"/>
    </row>
    <row r="2999" ht="12.75">
      <c r="A2999" s="9"/>
    </row>
    <row r="3000" ht="12.75">
      <c r="A3000" s="9"/>
    </row>
    <row r="3001" ht="12.75">
      <c r="A3001" s="9"/>
    </row>
    <row r="3002" ht="12.75">
      <c r="A3002" s="9"/>
    </row>
    <row r="3003" ht="12.75">
      <c r="A3003" s="9"/>
    </row>
    <row r="3004" ht="12.75">
      <c r="A3004" s="9"/>
    </row>
    <row r="3005" ht="12.75">
      <c r="A3005" s="9"/>
    </row>
    <row r="3006" ht="12.75">
      <c r="A3006" s="9"/>
    </row>
    <row r="3007" ht="12.75">
      <c r="A3007" s="9"/>
    </row>
    <row r="3008" ht="12.75">
      <c r="A3008" s="9"/>
    </row>
    <row r="3009" ht="12.75">
      <c r="A3009" s="9"/>
    </row>
    <row r="3010" ht="12.75">
      <c r="A3010" s="9"/>
    </row>
    <row r="3011" ht="12.75">
      <c r="A3011" s="9"/>
    </row>
    <row r="3012" ht="12.75">
      <c r="A3012" s="9"/>
    </row>
    <row r="3013" ht="12.75">
      <c r="A3013" s="9"/>
    </row>
    <row r="3014" ht="12.75">
      <c r="A3014" s="9"/>
    </row>
    <row r="3015" ht="12.75">
      <c r="A3015" s="9"/>
    </row>
    <row r="3016" ht="12.75">
      <c r="A3016" s="9"/>
    </row>
    <row r="3017" ht="12.75">
      <c r="A3017" s="9"/>
    </row>
    <row r="3018" ht="12.75">
      <c r="A3018" s="9"/>
    </row>
    <row r="3019" ht="12.75">
      <c r="A3019" s="9"/>
    </row>
    <row r="3020" ht="12.75">
      <c r="A3020" s="9"/>
    </row>
    <row r="3021" ht="12.75">
      <c r="A3021" s="9"/>
    </row>
    <row r="3022" ht="12.75">
      <c r="A3022" s="9"/>
    </row>
    <row r="3023" ht="12.75">
      <c r="A3023" s="9"/>
    </row>
    <row r="3024" ht="12.75">
      <c r="A3024" s="9"/>
    </row>
    <row r="3025" ht="12.75">
      <c r="A3025" s="9"/>
    </row>
    <row r="3026" ht="12.75">
      <c r="A3026" s="9"/>
    </row>
    <row r="3027" ht="12.75">
      <c r="A3027" s="9"/>
    </row>
    <row r="3028" ht="12.75">
      <c r="A3028" s="9"/>
    </row>
    <row r="3029" ht="12.75">
      <c r="A3029" s="9"/>
    </row>
    <row r="3030" ht="12.75">
      <c r="A3030" s="9"/>
    </row>
    <row r="3031" ht="12.75">
      <c r="A3031" s="9"/>
    </row>
    <row r="3032" ht="12.75">
      <c r="A3032" s="9"/>
    </row>
    <row r="3033" ht="12.75">
      <c r="A3033" s="9"/>
    </row>
    <row r="3034" ht="12.75">
      <c r="A3034" s="9"/>
    </row>
    <row r="3035" ht="12.75">
      <c r="A3035" s="9"/>
    </row>
    <row r="3036" ht="12.75">
      <c r="A3036" s="9"/>
    </row>
    <row r="3037" ht="12.75">
      <c r="A3037" s="9"/>
    </row>
    <row r="3038" ht="12.75">
      <c r="A3038" s="9"/>
    </row>
    <row r="3039" ht="12.75">
      <c r="A3039" s="9"/>
    </row>
    <row r="3040" ht="12.75">
      <c r="A3040" s="9"/>
    </row>
    <row r="3041" ht="12.75">
      <c r="A3041" s="9"/>
    </row>
    <row r="3042" ht="12.75">
      <c r="A3042" s="9"/>
    </row>
    <row r="3043" ht="12.75">
      <c r="A3043" s="9"/>
    </row>
    <row r="3044" ht="12.75">
      <c r="A3044" s="9"/>
    </row>
    <row r="3045" ht="12.75">
      <c r="A3045" s="9"/>
    </row>
    <row r="3046" ht="12.75">
      <c r="A3046" s="9"/>
    </row>
    <row r="3047" ht="12.75">
      <c r="A3047" s="9"/>
    </row>
    <row r="3048" ht="12.75">
      <c r="A3048" s="9"/>
    </row>
    <row r="3049" ht="12.75">
      <c r="A3049" s="9"/>
    </row>
    <row r="3050" ht="12.75">
      <c r="A3050" s="9"/>
    </row>
    <row r="3051" ht="12.75">
      <c r="A3051" s="9"/>
    </row>
    <row r="3052" ht="12.75">
      <c r="A3052" s="9"/>
    </row>
    <row r="3053" ht="12.75">
      <c r="A3053" s="9"/>
    </row>
    <row r="3054" ht="12.75">
      <c r="A3054" s="9"/>
    </row>
    <row r="3055" ht="12.75">
      <c r="A3055" s="9"/>
    </row>
    <row r="3056" ht="12.75">
      <c r="A3056" s="9"/>
    </row>
    <row r="3057" ht="12.75">
      <c r="A3057" s="9"/>
    </row>
    <row r="3058" ht="12.75">
      <c r="A3058" s="9"/>
    </row>
    <row r="3059" ht="12.75">
      <c r="A3059" s="9"/>
    </row>
    <row r="3060" ht="12.75">
      <c r="A3060" s="9"/>
    </row>
    <row r="3061" ht="12.75">
      <c r="A3061" s="9"/>
    </row>
    <row r="3062" ht="12.75">
      <c r="A3062" s="9"/>
    </row>
    <row r="3063" ht="12.75">
      <c r="A3063" s="9"/>
    </row>
    <row r="3064" ht="12.75">
      <c r="A3064" s="9"/>
    </row>
    <row r="3065" ht="12.75">
      <c r="A3065" s="9"/>
    </row>
    <row r="3066" ht="12.75">
      <c r="A3066" s="9"/>
    </row>
    <row r="3067" ht="12.75">
      <c r="A3067" s="9"/>
    </row>
    <row r="3068" ht="12.75">
      <c r="A3068" s="9"/>
    </row>
    <row r="3069" ht="12.75">
      <c r="A3069" s="9"/>
    </row>
    <row r="3070" ht="12.75">
      <c r="A3070" s="9"/>
    </row>
    <row r="3071" ht="12.75">
      <c r="A3071" s="9"/>
    </row>
    <row r="3072" ht="12.75">
      <c r="A3072" s="9"/>
    </row>
    <row r="3073" ht="12.75">
      <c r="A3073" s="9"/>
    </row>
    <row r="3074" ht="12.75">
      <c r="A3074" s="9"/>
    </row>
    <row r="3075" ht="12.75">
      <c r="A3075" s="9"/>
    </row>
    <row r="3076" ht="12.75">
      <c r="A3076" s="9"/>
    </row>
    <row r="3077" ht="12.75">
      <c r="A3077" s="9"/>
    </row>
    <row r="3078" ht="12.75">
      <c r="A3078" s="9"/>
    </row>
    <row r="3079" ht="12.75">
      <c r="A3079" s="9"/>
    </row>
    <row r="3080" ht="12.75">
      <c r="A3080" s="9"/>
    </row>
    <row r="3081" ht="12.75">
      <c r="A3081" s="9"/>
    </row>
    <row r="3082" ht="12.75">
      <c r="A3082" s="9"/>
    </row>
    <row r="3083" ht="12.75">
      <c r="A3083" s="9"/>
    </row>
    <row r="3084" ht="12.75">
      <c r="A3084" s="9"/>
    </row>
    <row r="3085" ht="12.75">
      <c r="A3085" s="9"/>
    </row>
    <row r="3086" ht="12.75">
      <c r="A3086" s="9"/>
    </row>
    <row r="3087" ht="12.75">
      <c r="A3087" s="9"/>
    </row>
    <row r="3088" ht="12.75">
      <c r="A3088" s="9"/>
    </row>
    <row r="3089" ht="12.75">
      <c r="A3089" s="9"/>
    </row>
    <row r="3090" ht="12.75">
      <c r="A3090" s="9"/>
    </row>
    <row r="3091" ht="12.75">
      <c r="A3091" s="9"/>
    </row>
    <row r="3092" ht="12.75">
      <c r="A3092" s="9"/>
    </row>
    <row r="3093" ht="12.75">
      <c r="A3093" s="9"/>
    </row>
    <row r="3094" ht="12.75">
      <c r="A3094" s="9"/>
    </row>
    <row r="3095" ht="12.75">
      <c r="A3095" s="9"/>
    </row>
    <row r="3096" ht="12.75">
      <c r="A3096" s="9"/>
    </row>
    <row r="3097" ht="12.75">
      <c r="A3097" s="9"/>
    </row>
    <row r="3098" ht="12.75">
      <c r="A3098" s="9"/>
    </row>
    <row r="3099" ht="12.75">
      <c r="A3099" s="9"/>
    </row>
    <row r="3100" ht="12.75">
      <c r="A3100" s="9"/>
    </row>
    <row r="3101" ht="12.75">
      <c r="A3101" s="9"/>
    </row>
    <row r="3102" ht="12.75">
      <c r="A3102" s="9"/>
    </row>
    <row r="3103" ht="12.75">
      <c r="A3103" s="9"/>
    </row>
    <row r="3104" ht="12.75">
      <c r="A3104" s="9"/>
    </row>
    <row r="3105" ht="12.75">
      <c r="A3105" s="9"/>
    </row>
    <row r="3106" ht="12.75">
      <c r="A3106" s="9"/>
    </row>
    <row r="3107" ht="12.75">
      <c r="A3107" s="9"/>
    </row>
    <row r="3108" ht="12.75">
      <c r="A3108" s="9"/>
    </row>
    <row r="3109" ht="12.75">
      <c r="A3109" s="9"/>
    </row>
    <row r="3110" ht="12.75">
      <c r="A3110" s="9"/>
    </row>
    <row r="3111" ht="12.75">
      <c r="A3111" s="9"/>
    </row>
    <row r="3112" ht="12.75">
      <c r="A3112" s="9"/>
    </row>
    <row r="3113" ht="12.75">
      <c r="A3113" s="9"/>
    </row>
    <row r="3114" ht="12.75">
      <c r="A3114" s="9"/>
    </row>
    <row r="3115" ht="12.75">
      <c r="A3115" s="9"/>
    </row>
    <row r="3116" ht="12.75">
      <c r="A3116" s="9"/>
    </row>
    <row r="3117" ht="12.75">
      <c r="A3117" s="9"/>
    </row>
    <row r="3118" ht="12.75">
      <c r="A3118" s="9"/>
    </row>
    <row r="3119" ht="12.75">
      <c r="A3119" s="9"/>
    </row>
    <row r="3120" ht="12.75">
      <c r="A3120" s="9"/>
    </row>
    <row r="3121" ht="12.75">
      <c r="A3121" s="9"/>
    </row>
    <row r="3122" ht="12.75">
      <c r="A3122" s="9"/>
    </row>
    <row r="3123" ht="12.75">
      <c r="A3123" s="9"/>
    </row>
    <row r="3124" ht="12.75">
      <c r="A3124" s="9"/>
    </row>
    <row r="3125" ht="12.75">
      <c r="A3125" s="9"/>
    </row>
    <row r="3126" ht="12.75">
      <c r="A3126" s="9"/>
    </row>
    <row r="3127" ht="12.75">
      <c r="A3127" s="9"/>
    </row>
    <row r="3128" ht="12.75">
      <c r="A3128" s="9"/>
    </row>
    <row r="3129" ht="12.75">
      <c r="A3129" s="9"/>
    </row>
    <row r="3130" ht="12.75">
      <c r="A3130" s="9"/>
    </row>
    <row r="3131" ht="12.75">
      <c r="A3131" s="9"/>
    </row>
    <row r="3132" ht="12.75">
      <c r="A3132" s="9"/>
    </row>
    <row r="3133" ht="12.75">
      <c r="A3133" s="9"/>
    </row>
    <row r="3134" ht="12.75">
      <c r="A3134" s="9"/>
    </row>
    <row r="3135" ht="12.75">
      <c r="A3135" s="9"/>
    </row>
    <row r="3136" ht="12.75">
      <c r="A3136" s="9"/>
    </row>
    <row r="3137" ht="12.75">
      <c r="A3137" s="9"/>
    </row>
    <row r="3138" ht="12.75">
      <c r="A3138" s="9"/>
    </row>
    <row r="3139" ht="12.75">
      <c r="A3139" s="9"/>
    </row>
    <row r="3140" ht="12.75">
      <c r="A3140" s="9"/>
    </row>
    <row r="3141" ht="12.75">
      <c r="A3141" s="9"/>
    </row>
    <row r="3142" ht="12.75">
      <c r="A3142" s="9"/>
    </row>
    <row r="3143" ht="12.75">
      <c r="A3143" s="9"/>
    </row>
    <row r="3144" ht="12.75">
      <c r="A3144" s="9"/>
    </row>
    <row r="3145" ht="12.75">
      <c r="A3145" s="9"/>
    </row>
    <row r="3146" ht="12.75">
      <c r="A3146" s="9"/>
    </row>
    <row r="3147" ht="12.75">
      <c r="A3147" s="9"/>
    </row>
    <row r="3148" ht="12.75">
      <c r="A3148" s="9"/>
    </row>
    <row r="3149" ht="12.75">
      <c r="A3149" s="9"/>
    </row>
    <row r="3150" ht="12.75">
      <c r="A3150" s="9"/>
    </row>
    <row r="3151" ht="12.75">
      <c r="A3151" s="9"/>
    </row>
    <row r="3152" ht="12.75">
      <c r="A3152" s="9"/>
    </row>
    <row r="3153" ht="12.75">
      <c r="A3153" s="9"/>
    </row>
    <row r="3154" ht="12.75">
      <c r="A3154" s="9"/>
    </row>
    <row r="3155" ht="12.75">
      <c r="A3155" s="9"/>
    </row>
    <row r="3156" ht="12.75">
      <c r="A3156" s="9"/>
    </row>
    <row r="3157" ht="12.75">
      <c r="A3157" s="9"/>
    </row>
    <row r="3158" ht="12.75">
      <c r="A3158" s="9"/>
    </row>
    <row r="3159" ht="12.75">
      <c r="A3159" s="9"/>
    </row>
    <row r="3160" ht="12.75">
      <c r="A3160" s="9"/>
    </row>
    <row r="3161" ht="12.75">
      <c r="A3161" s="9"/>
    </row>
    <row r="3162" ht="12.75">
      <c r="A3162" s="9"/>
    </row>
    <row r="3163" ht="12.75">
      <c r="A3163" s="9"/>
    </row>
    <row r="3164" ht="12.75">
      <c r="A3164" s="9"/>
    </row>
    <row r="3165" ht="12.75">
      <c r="A3165" s="9"/>
    </row>
    <row r="3166" ht="12.75">
      <c r="A3166" s="9"/>
    </row>
    <row r="3167" ht="12.75">
      <c r="A3167" s="9"/>
    </row>
    <row r="3168" ht="12.75">
      <c r="A3168" s="9"/>
    </row>
    <row r="3169" ht="12.75">
      <c r="A3169" s="9"/>
    </row>
    <row r="3170" ht="12.75">
      <c r="A3170" s="9"/>
    </row>
    <row r="3171" ht="12.75">
      <c r="A3171" s="9"/>
    </row>
    <row r="3172" ht="12.75">
      <c r="A3172" s="9"/>
    </row>
    <row r="3173" ht="12.75">
      <c r="A3173" s="9"/>
    </row>
    <row r="3174" ht="12.75">
      <c r="A3174" s="9"/>
    </row>
    <row r="3175" ht="12.75">
      <c r="A3175" s="9"/>
    </row>
    <row r="3176" ht="12.75">
      <c r="A3176" s="9"/>
    </row>
    <row r="3177" ht="12.75">
      <c r="A3177" s="9"/>
    </row>
    <row r="3178" ht="12.75">
      <c r="A3178" s="9"/>
    </row>
    <row r="3179" ht="12.75">
      <c r="A3179" s="9"/>
    </row>
    <row r="3180" ht="12.75">
      <c r="A3180" s="9"/>
    </row>
    <row r="3181" ht="12.75">
      <c r="A3181" s="9"/>
    </row>
    <row r="3182" ht="12.75">
      <c r="A3182" s="9"/>
    </row>
    <row r="3183" ht="12.75">
      <c r="A3183" s="9"/>
    </row>
    <row r="3184" ht="12.75">
      <c r="A3184" s="9"/>
    </row>
    <row r="3185" ht="12.75">
      <c r="A3185" s="9"/>
    </row>
    <row r="3186" ht="12.75">
      <c r="A3186" s="9"/>
    </row>
    <row r="3187" ht="12.75">
      <c r="A3187" s="9"/>
    </row>
    <row r="3188" ht="12.75">
      <c r="A3188" s="9"/>
    </row>
    <row r="3189" ht="12.75">
      <c r="A3189" s="9"/>
    </row>
    <row r="3190" ht="12.75">
      <c r="A3190" s="9"/>
    </row>
    <row r="3191" ht="12.75">
      <c r="A3191" s="9"/>
    </row>
    <row r="3192" ht="12.75">
      <c r="A3192" s="9"/>
    </row>
    <row r="3193" ht="12.75">
      <c r="A3193" s="9"/>
    </row>
    <row r="3194" ht="12.75">
      <c r="A3194" s="9"/>
    </row>
    <row r="3195" ht="12.75">
      <c r="A3195" s="9"/>
    </row>
    <row r="3196" ht="12.75">
      <c r="A3196" s="9"/>
    </row>
    <row r="3197" ht="12.75">
      <c r="A3197" s="9"/>
    </row>
    <row r="3198" ht="12.75">
      <c r="A3198" s="9"/>
    </row>
    <row r="3199" ht="12.75">
      <c r="A3199" s="9"/>
    </row>
    <row r="3200" ht="12.75">
      <c r="A3200" s="9"/>
    </row>
    <row r="3201" ht="12.75">
      <c r="A3201" s="9"/>
    </row>
    <row r="3202" ht="12.75">
      <c r="A3202" s="9"/>
    </row>
    <row r="3203" ht="12.75">
      <c r="A3203" s="9"/>
    </row>
    <row r="3204" ht="12.75">
      <c r="A3204" s="9"/>
    </row>
    <row r="3205" ht="12.75">
      <c r="A3205" s="9"/>
    </row>
    <row r="3206" ht="12.75">
      <c r="A3206" s="9"/>
    </row>
    <row r="3207" ht="12.75">
      <c r="A3207" s="9"/>
    </row>
    <row r="3208" ht="12.75">
      <c r="A3208" s="9"/>
    </row>
    <row r="3209" ht="12.75">
      <c r="A3209" s="9"/>
    </row>
    <row r="3210" ht="12.75">
      <c r="A3210" s="9"/>
    </row>
    <row r="3211" ht="12.75">
      <c r="A3211" s="9"/>
    </row>
    <row r="3212" ht="12.75">
      <c r="A3212" s="9"/>
    </row>
    <row r="3213" ht="12.75">
      <c r="A3213" s="9"/>
    </row>
    <row r="3214" ht="12.75">
      <c r="A3214" s="9"/>
    </row>
    <row r="3215" ht="12.75">
      <c r="A3215" s="9"/>
    </row>
    <row r="3216" ht="12.75">
      <c r="A3216" s="9"/>
    </row>
    <row r="3217" ht="12.75">
      <c r="A3217" s="9"/>
    </row>
    <row r="3218" ht="12.75">
      <c r="A3218" s="9"/>
    </row>
    <row r="3219" ht="12.75">
      <c r="A3219" s="9"/>
    </row>
    <row r="3220" ht="12.75">
      <c r="A3220" s="9"/>
    </row>
    <row r="3221" ht="12.75">
      <c r="A3221" s="9"/>
    </row>
    <row r="3222" ht="12.75">
      <c r="A3222" s="9"/>
    </row>
    <row r="3223" ht="12.75">
      <c r="A3223" s="9"/>
    </row>
    <row r="3224" ht="12.75">
      <c r="A3224" s="9"/>
    </row>
    <row r="3225" ht="12.75">
      <c r="A3225" s="9"/>
    </row>
    <row r="3226" ht="12.75">
      <c r="A3226" s="9"/>
    </row>
    <row r="3227" ht="12.75">
      <c r="A3227" s="9"/>
    </row>
    <row r="3228" ht="12.75">
      <c r="A3228" s="9"/>
    </row>
    <row r="3229" ht="12.75">
      <c r="A3229" s="9"/>
    </row>
    <row r="3230" ht="12.75">
      <c r="A3230" s="9"/>
    </row>
    <row r="3231" ht="12.75">
      <c r="A3231" s="9"/>
    </row>
    <row r="3232" ht="12.75">
      <c r="A3232" s="9"/>
    </row>
    <row r="3233" ht="12.75">
      <c r="A3233" s="9"/>
    </row>
    <row r="3234" ht="12.75">
      <c r="A3234" s="9"/>
    </row>
    <row r="3235" ht="12.75">
      <c r="A3235" s="9"/>
    </row>
    <row r="3236" ht="12.75">
      <c r="A3236" s="9"/>
    </row>
    <row r="3237" ht="12.75">
      <c r="A3237" s="9"/>
    </row>
    <row r="3238" ht="12.75">
      <c r="A3238" s="9"/>
    </row>
    <row r="3239" ht="12.75">
      <c r="A3239" s="9"/>
    </row>
    <row r="3240" ht="12.75">
      <c r="A3240" s="9"/>
    </row>
    <row r="3241" ht="12.75">
      <c r="A3241" s="9"/>
    </row>
    <row r="3242" ht="12.75">
      <c r="A3242" s="9"/>
    </row>
    <row r="3243" ht="12.75">
      <c r="A3243" s="9"/>
    </row>
    <row r="3244" ht="12.75">
      <c r="A3244" s="9"/>
    </row>
    <row r="3245" ht="12.75">
      <c r="A3245" s="9"/>
    </row>
    <row r="3246" ht="12.75">
      <c r="A3246" s="9"/>
    </row>
    <row r="3247" ht="12.75">
      <c r="A3247" s="9"/>
    </row>
    <row r="3248" ht="12.75">
      <c r="A3248" s="9"/>
    </row>
    <row r="3249" ht="12.75">
      <c r="A3249" s="9"/>
    </row>
    <row r="3250" ht="12.75">
      <c r="A3250" s="9"/>
    </row>
    <row r="3251" ht="12.75">
      <c r="A3251" s="9"/>
    </row>
    <row r="3252" ht="12.75">
      <c r="A3252" s="9"/>
    </row>
    <row r="3253" ht="12.75">
      <c r="A3253" s="9"/>
    </row>
    <row r="3254" ht="12.75">
      <c r="A3254" s="9"/>
    </row>
    <row r="3255" ht="12.75">
      <c r="A3255" s="9"/>
    </row>
    <row r="3256" ht="12.75">
      <c r="A3256" s="9"/>
    </row>
    <row r="3257" ht="12.75">
      <c r="A3257" s="9"/>
    </row>
    <row r="3258" ht="12.75">
      <c r="A3258" s="9"/>
    </row>
    <row r="3259" ht="12.75">
      <c r="A3259" s="9"/>
    </row>
    <row r="3260" ht="12.75">
      <c r="A3260" s="9"/>
    </row>
    <row r="3261" ht="12.75">
      <c r="A3261" s="9"/>
    </row>
    <row r="3262" ht="12.75">
      <c r="A3262" s="9"/>
    </row>
    <row r="3263" ht="12.75">
      <c r="A3263" s="9"/>
    </row>
    <row r="3264" ht="12.75">
      <c r="A3264" s="9"/>
    </row>
    <row r="3265" ht="12.75">
      <c r="A3265" s="9"/>
    </row>
    <row r="3266" ht="12.75">
      <c r="A3266" s="9"/>
    </row>
    <row r="3267" ht="12.75">
      <c r="A3267" s="9"/>
    </row>
    <row r="3268" ht="12.75">
      <c r="A3268" s="9"/>
    </row>
    <row r="3269" ht="12.75">
      <c r="A3269" s="9"/>
    </row>
    <row r="3270" ht="12.75">
      <c r="A3270" s="9"/>
    </row>
    <row r="3271" ht="12.75">
      <c r="A3271" s="9"/>
    </row>
    <row r="3272" ht="12.75">
      <c r="A3272" s="9"/>
    </row>
    <row r="3273" ht="12.75">
      <c r="A3273" s="9"/>
    </row>
    <row r="3274" ht="12.75">
      <c r="A3274" s="9"/>
    </row>
    <row r="3275" ht="12.75">
      <c r="A3275" s="9"/>
    </row>
    <row r="3276" ht="12.75">
      <c r="A3276" s="9"/>
    </row>
    <row r="3277" ht="12.75">
      <c r="A3277" s="9"/>
    </row>
    <row r="3278" ht="12.75">
      <c r="A3278" s="9"/>
    </row>
    <row r="3279" ht="12.75">
      <c r="A3279" s="9"/>
    </row>
    <row r="3280" ht="12.75">
      <c r="A3280" s="9"/>
    </row>
    <row r="3281" ht="12.75">
      <c r="A3281" s="9"/>
    </row>
    <row r="3282" ht="12.75">
      <c r="A3282" s="9"/>
    </row>
    <row r="3283" ht="12.75">
      <c r="A3283" s="9"/>
    </row>
    <row r="3284" ht="12.75">
      <c r="A3284" s="9"/>
    </row>
    <row r="3285" ht="12.75">
      <c r="A3285" s="9"/>
    </row>
    <row r="3286" ht="12.75">
      <c r="A3286" s="9"/>
    </row>
  </sheetData>
  <sheetProtection/>
  <mergeCells count="147">
    <mergeCell ref="J74:O74"/>
    <mergeCell ref="J3:O3"/>
    <mergeCell ref="P3:U3"/>
    <mergeCell ref="P73:U73"/>
    <mergeCell ref="D1:I3"/>
    <mergeCell ref="J2:O2"/>
    <mergeCell ref="P2:U2"/>
    <mergeCell ref="C75:I75"/>
    <mergeCell ref="AB72:AG72"/>
    <mergeCell ref="V73:AA73"/>
    <mergeCell ref="AB73:AG73"/>
    <mergeCell ref="P72:U72"/>
    <mergeCell ref="D72:I72"/>
    <mergeCell ref="D73:I73"/>
    <mergeCell ref="J72:O72"/>
    <mergeCell ref="J73:O73"/>
    <mergeCell ref="D74:I74"/>
    <mergeCell ref="V72:AA72"/>
    <mergeCell ref="AN1:AS1"/>
    <mergeCell ref="AH1:AM1"/>
    <mergeCell ref="AH3:AM3"/>
    <mergeCell ref="AN3:AS3"/>
    <mergeCell ref="AN72:AS72"/>
    <mergeCell ref="AH72:AM72"/>
    <mergeCell ref="AB2:AG2"/>
    <mergeCell ref="AH2:AM2"/>
    <mergeCell ref="AN2:AS2"/>
    <mergeCell ref="V2:AA2"/>
    <mergeCell ref="J1:O1"/>
    <mergeCell ref="P1:U1"/>
    <mergeCell ref="V1:AA1"/>
    <mergeCell ref="AB3:AG3"/>
    <mergeCell ref="AB1:AG1"/>
    <mergeCell ref="V3:AA3"/>
    <mergeCell ref="AT3:AY3"/>
    <mergeCell ref="BR1:BW1"/>
    <mergeCell ref="BL1:BQ1"/>
    <mergeCell ref="BR3:BW3"/>
    <mergeCell ref="BR2:BW2"/>
    <mergeCell ref="AZ1:BE1"/>
    <mergeCell ref="BF3:BK3"/>
    <mergeCell ref="AZ3:BE3"/>
    <mergeCell ref="AT1:AY1"/>
    <mergeCell ref="AT2:AY2"/>
    <mergeCell ref="CV3:DA3"/>
    <mergeCell ref="BF1:BK1"/>
    <mergeCell ref="AZ2:BE2"/>
    <mergeCell ref="BL3:BQ3"/>
    <mergeCell ref="BL2:BQ2"/>
    <mergeCell ref="BF2:BK2"/>
    <mergeCell ref="CV1:DA1"/>
    <mergeCell ref="CJ1:CO1"/>
    <mergeCell ref="CD2:CI2"/>
    <mergeCell ref="CJ2:CO2"/>
    <mergeCell ref="CV2:DA2"/>
    <mergeCell ref="BX1:CC1"/>
    <mergeCell ref="CD1:CI1"/>
    <mergeCell ref="CP1:CU1"/>
    <mergeCell ref="CD3:CI3"/>
    <mergeCell ref="CP2:CU2"/>
    <mergeCell ref="BX3:CC3"/>
    <mergeCell ref="BX2:CC2"/>
    <mergeCell ref="CJ3:CO3"/>
    <mergeCell ref="CP3:CU3"/>
    <mergeCell ref="DT2:DY2"/>
    <mergeCell ref="DH3:DM3"/>
    <mergeCell ref="DN3:DS3"/>
    <mergeCell ref="DT3:DY3"/>
    <mergeCell ref="DH2:DM2"/>
    <mergeCell ref="DN2:DS2"/>
    <mergeCell ref="DB2:DG2"/>
    <mergeCell ref="DB3:DG3"/>
    <mergeCell ref="FJ3:FO3"/>
    <mergeCell ref="ER1:EW1"/>
    <mergeCell ref="DN1:DS1"/>
    <mergeCell ref="DH1:DM1"/>
    <mergeCell ref="FD3:FI3"/>
    <mergeCell ref="DB1:DG1"/>
    <mergeCell ref="EL3:EQ3"/>
    <mergeCell ref="DZ2:EE2"/>
    <mergeCell ref="DZ1:EE1"/>
    <mergeCell ref="DZ3:EE3"/>
    <mergeCell ref="DT1:DY1"/>
    <mergeCell ref="FV2:GA2"/>
    <mergeCell ref="FD1:FI1"/>
    <mergeCell ref="FJ1:FO1"/>
    <mergeCell ref="FP1:FU1"/>
    <mergeCell ref="FV1:GA1"/>
    <mergeCell ref="FP2:FU2"/>
    <mergeCell ref="FJ2:FO2"/>
    <mergeCell ref="ER2:EW2"/>
    <mergeCell ref="EX2:FC2"/>
    <mergeCell ref="FD2:FI2"/>
    <mergeCell ref="EF1:EK1"/>
    <mergeCell ref="EL1:EQ1"/>
    <mergeCell ref="EF2:EK2"/>
    <mergeCell ref="EL2:EQ2"/>
    <mergeCell ref="GH3:GM3"/>
    <mergeCell ref="GB1:GG1"/>
    <mergeCell ref="GH1:GM1"/>
    <mergeCell ref="GB2:GG2"/>
    <mergeCell ref="GH2:GM2"/>
    <mergeCell ref="EX1:FC1"/>
    <mergeCell ref="HX3:IC3"/>
    <mergeCell ref="GZ3:HE3"/>
    <mergeCell ref="HF3:HK3"/>
    <mergeCell ref="HR2:HW2"/>
    <mergeCell ref="HX1:IC1"/>
    <mergeCell ref="GN1:GS1"/>
    <mergeCell ref="GT1:GY1"/>
    <mergeCell ref="GN2:GS2"/>
    <mergeCell ref="GT2:GY2"/>
    <mergeCell ref="ID1:II1"/>
    <mergeCell ref="HX2:IC2"/>
    <mergeCell ref="ID2:II2"/>
    <mergeCell ref="GZ2:HE2"/>
    <mergeCell ref="HF2:HK2"/>
    <mergeCell ref="GZ1:HE1"/>
    <mergeCell ref="HF1:HK1"/>
    <mergeCell ref="HR1:HW1"/>
    <mergeCell ref="C1:C4"/>
    <mergeCell ref="IJ1:IO1"/>
    <mergeCell ref="IP1:IU1"/>
    <mergeCell ref="IJ2:IO2"/>
    <mergeCell ref="IP2:IU2"/>
    <mergeCell ref="HL3:HQ3"/>
    <mergeCell ref="HR3:HW3"/>
    <mergeCell ref="HL1:HQ1"/>
    <mergeCell ref="HL2:HQ2"/>
    <mergeCell ref="IP3:IU3"/>
    <mergeCell ref="IJ3:IO3"/>
    <mergeCell ref="FP3:FU3"/>
    <mergeCell ref="FV3:GA3"/>
    <mergeCell ref="ER3:EW3"/>
    <mergeCell ref="EX3:FC3"/>
    <mergeCell ref="EF3:EK3"/>
    <mergeCell ref="ID3:II3"/>
    <mergeCell ref="GB3:GG3"/>
    <mergeCell ref="GN3:GS3"/>
    <mergeCell ref="GT3:GY3"/>
    <mergeCell ref="AH73:AM73"/>
    <mergeCell ref="AH74:AM74"/>
    <mergeCell ref="P74:U74"/>
    <mergeCell ref="V74:AA74"/>
    <mergeCell ref="AB74:AG74"/>
    <mergeCell ref="AN73:AS73"/>
    <mergeCell ref="AN74:AS74"/>
  </mergeCells>
  <printOptions/>
  <pageMargins left="3.94" right="0.7480314960629921" top="0.984251968503937" bottom="5.9" header="0" footer="0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9"/>
  <sheetViews>
    <sheetView zoomScale="67" zoomScaleNormal="67" zoomScalePageLayoutView="0" workbookViewId="0" topLeftCell="A1">
      <pane xSplit="1" topLeftCell="B1" activePane="topRight" state="frozen"/>
      <selection pane="topLeft" activeCell="A8" sqref="A8"/>
      <selection pane="topRight" activeCell="B55" sqref="B55"/>
    </sheetView>
  </sheetViews>
  <sheetFormatPr defaultColWidth="11.421875" defaultRowHeight="12.75"/>
  <cols>
    <col min="1" max="1" width="17.8515625" style="8" bestFit="1" customWidth="1"/>
    <col min="2" max="8" width="11.421875" style="11" customWidth="1"/>
    <col min="9" max="16384" width="11.421875" style="8" customWidth="1"/>
  </cols>
  <sheetData>
    <row r="1" spans="1:8" s="13" customFormat="1" ht="13.5" thickTop="1">
      <c r="A1" s="25"/>
      <c r="B1" s="28"/>
      <c r="C1" s="14" t="s">
        <v>25</v>
      </c>
      <c r="D1" s="22"/>
      <c r="E1" s="19"/>
      <c r="F1" s="14" t="s">
        <v>26</v>
      </c>
      <c r="G1" s="29"/>
      <c r="H1" s="37"/>
    </row>
    <row r="2" spans="1:7" s="12" customFormat="1" ht="13.5" thickBot="1">
      <c r="A2" s="26"/>
      <c r="B2" s="27" t="s">
        <v>19</v>
      </c>
      <c r="C2" s="17" t="s">
        <v>20</v>
      </c>
      <c r="D2" s="23" t="s">
        <v>21</v>
      </c>
      <c r="E2" s="20" t="s">
        <v>22</v>
      </c>
      <c r="F2" s="17" t="s">
        <v>23</v>
      </c>
      <c r="G2" s="18" t="s">
        <v>24</v>
      </c>
    </row>
    <row r="3" spans="1:8" s="9" customFormat="1" ht="13.5" thickTop="1">
      <c r="A3" s="64" t="s">
        <v>89</v>
      </c>
      <c r="B3" s="30"/>
      <c r="C3" s="15"/>
      <c r="D3" s="24"/>
      <c r="E3" s="21"/>
      <c r="F3" s="15"/>
      <c r="G3" s="16"/>
      <c r="H3" s="9">
        <f>SUM(B3:G3)</f>
        <v>0</v>
      </c>
    </row>
    <row r="4" spans="1:15" s="9" customFormat="1" ht="12.75">
      <c r="A4" s="64" t="s">
        <v>169</v>
      </c>
      <c r="B4" s="31"/>
      <c r="C4" s="7"/>
      <c r="D4" s="6">
        <v>1</v>
      </c>
      <c r="E4" s="32"/>
      <c r="F4" s="7"/>
      <c r="G4" s="33"/>
      <c r="H4" s="9">
        <f aca="true" t="shared" si="0" ref="H4:H50">SUM(B4:G4)</f>
        <v>1</v>
      </c>
      <c r="I4" s="10"/>
      <c r="J4" s="10"/>
      <c r="K4" s="10"/>
      <c r="L4" s="10"/>
      <c r="M4" s="10"/>
      <c r="N4" s="10"/>
      <c r="O4" s="10"/>
    </row>
    <row r="5" spans="1:15" s="11" customFormat="1" ht="12.75">
      <c r="A5" s="65" t="s">
        <v>87</v>
      </c>
      <c r="B5" s="31"/>
      <c r="C5" s="7"/>
      <c r="D5" s="6">
        <v>1</v>
      </c>
      <c r="E5" s="32"/>
      <c r="F5" s="7">
        <v>1</v>
      </c>
      <c r="G5" s="33"/>
      <c r="H5" s="9">
        <f t="shared" si="0"/>
        <v>2</v>
      </c>
      <c r="I5" s="10"/>
      <c r="J5" s="10"/>
      <c r="K5" s="10"/>
      <c r="L5" s="10"/>
      <c r="M5" s="10"/>
      <c r="N5" s="10"/>
      <c r="O5" s="10"/>
    </row>
    <row r="6" spans="1:8" s="10" customFormat="1" ht="12.75">
      <c r="A6" s="65" t="s">
        <v>90</v>
      </c>
      <c r="B6" s="31"/>
      <c r="C6" s="7"/>
      <c r="D6" s="6"/>
      <c r="E6" s="32"/>
      <c r="F6" s="7"/>
      <c r="G6" s="33"/>
      <c r="H6" s="9">
        <f t="shared" si="0"/>
        <v>0</v>
      </c>
    </row>
    <row r="7" spans="1:15" s="11" customFormat="1" ht="12.75">
      <c r="A7" s="65" t="s">
        <v>86</v>
      </c>
      <c r="B7" s="31"/>
      <c r="C7" s="7"/>
      <c r="D7" s="6"/>
      <c r="E7" s="32"/>
      <c r="F7" s="7"/>
      <c r="G7" s="33"/>
      <c r="H7" s="9">
        <f t="shared" si="0"/>
        <v>0</v>
      </c>
      <c r="I7" s="10"/>
      <c r="J7" s="10"/>
      <c r="K7" s="10"/>
      <c r="L7" s="10"/>
      <c r="M7" s="10"/>
      <c r="N7" s="10"/>
      <c r="O7" s="10"/>
    </row>
    <row r="8" spans="1:8" s="10" customFormat="1" ht="12.75">
      <c r="A8" s="65" t="s">
        <v>170</v>
      </c>
      <c r="B8" s="31"/>
      <c r="C8" s="7"/>
      <c r="D8" s="6"/>
      <c r="E8" s="32"/>
      <c r="F8" s="7">
        <v>1</v>
      </c>
      <c r="G8" s="33"/>
      <c r="H8" s="9">
        <f t="shared" si="0"/>
        <v>1</v>
      </c>
    </row>
    <row r="9" spans="1:15" s="11" customFormat="1" ht="12.75">
      <c r="A9" s="65" t="s">
        <v>154</v>
      </c>
      <c r="B9" s="31">
        <v>1</v>
      </c>
      <c r="C9" s="7"/>
      <c r="D9" s="6"/>
      <c r="E9" s="32"/>
      <c r="F9" s="7"/>
      <c r="G9" s="33"/>
      <c r="H9" s="9">
        <f t="shared" si="0"/>
        <v>1</v>
      </c>
      <c r="I9" s="8"/>
      <c r="J9" s="8"/>
      <c r="K9" s="8"/>
      <c r="L9" s="8"/>
      <c r="M9" s="8"/>
      <c r="N9" s="8"/>
      <c r="O9" s="8"/>
    </row>
    <row r="10" spans="1:8" ht="12.75">
      <c r="A10" s="65" t="s">
        <v>155</v>
      </c>
      <c r="B10" s="31"/>
      <c r="C10" s="7">
        <v>1</v>
      </c>
      <c r="D10" s="6"/>
      <c r="E10" s="32"/>
      <c r="F10" s="7">
        <v>1</v>
      </c>
      <c r="G10" s="33">
        <v>1</v>
      </c>
      <c r="H10" s="9">
        <f t="shared" si="0"/>
        <v>3</v>
      </c>
    </row>
    <row r="11" spans="1:15" s="11" customFormat="1" ht="12.75">
      <c r="A11" s="65" t="s">
        <v>156</v>
      </c>
      <c r="B11" s="31"/>
      <c r="C11" s="7"/>
      <c r="D11" s="6">
        <v>2</v>
      </c>
      <c r="E11" s="32"/>
      <c r="F11" s="7"/>
      <c r="G11" s="33">
        <v>1</v>
      </c>
      <c r="H11" s="9">
        <f t="shared" si="0"/>
        <v>3</v>
      </c>
      <c r="I11" s="8"/>
      <c r="J11" s="8"/>
      <c r="K11" s="8"/>
      <c r="L11" s="8"/>
      <c r="M11" s="8"/>
      <c r="N11" s="8"/>
      <c r="O11" s="8"/>
    </row>
    <row r="12" spans="1:8" ht="12.75">
      <c r="A12" s="65" t="s">
        <v>157</v>
      </c>
      <c r="B12" s="31"/>
      <c r="C12" s="7"/>
      <c r="D12" s="6"/>
      <c r="E12" s="32"/>
      <c r="F12" s="7"/>
      <c r="G12" s="33">
        <v>1</v>
      </c>
      <c r="H12" s="9">
        <f t="shared" si="0"/>
        <v>1</v>
      </c>
    </row>
    <row r="13" spans="1:15" s="11" customFormat="1" ht="12.75">
      <c r="A13" s="65" t="s">
        <v>158</v>
      </c>
      <c r="B13" s="31"/>
      <c r="C13" s="7"/>
      <c r="D13" s="6"/>
      <c r="E13" s="32">
        <v>2</v>
      </c>
      <c r="F13" s="7"/>
      <c r="G13" s="33">
        <v>1</v>
      </c>
      <c r="H13" s="9">
        <f t="shared" si="0"/>
        <v>3</v>
      </c>
      <c r="I13" s="8"/>
      <c r="J13" s="8"/>
      <c r="K13" s="8"/>
      <c r="L13" s="8"/>
      <c r="M13" s="8"/>
      <c r="N13" s="8"/>
      <c r="O13" s="8"/>
    </row>
    <row r="14" spans="1:8" ht="12.75">
      <c r="A14" s="65" t="s">
        <v>159</v>
      </c>
      <c r="B14" s="31"/>
      <c r="C14" s="7"/>
      <c r="D14" s="6"/>
      <c r="E14" s="32">
        <v>1</v>
      </c>
      <c r="F14" s="7"/>
      <c r="G14" s="33"/>
      <c r="H14" s="9">
        <f t="shared" si="0"/>
        <v>1</v>
      </c>
    </row>
    <row r="15" spans="1:15" s="11" customFormat="1" ht="12.75">
      <c r="A15" s="65" t="s">
        <v>160</v>
      </c>
      <c r="B15" s="31"/>
      <c r="C15" s="7"/>
      <c r="D15" s="6"/>
      <c r="E15" s="32"/>
      <c r="F15" s="7"/>
      <c r="G15" s="33">
        <v>1</v>
      </c>
      <c r="H15" s="9">
        <f t="shared" si="0"/>
        <v>1</v>
      </c>
      <c r="I15" s="8"/>
      <c r="J15" s="8"/>
      <c r="K15" s="8"/>
      <c r="L15" s="8"/>
      <c r="M15" s="8"/>
      <c r="N15" s="8"/>
      <c r="O15" s="8"/>
    </row>
    <row r="16" spans="1:8" ht="12.75">
      <c r="A16" s="65" t="s">
        <v>161</v>
      </c>
      <c r="B16" s="31"/>
      <c r="C16" s="7"/>
      <c r="D16" s="6"/>
      <c r="E16" s="32"/>
      <c r="F16" s="7"/>
      <c r="G16" s="33"/>
      <c r="H16" s="9">
        <f t="shared" si="0"/>
        <v>0</v>
      </c>
    </row>
    <row r="17" spans="1:15" s="11" customFormat="1" ht="12.75">
      <c r="A17" s="65" t="s">
        <v>162</v>
      </c>
      <c r="B17" s="31">
        <v>1</v>
      </c>
      <c r="C17" s="7"/>
      <c r="D17" s="6"/>
      <c r="E17" s="32">
        <v>2</v>
      </c>
      <c r="F17" s="7"/>
      <c r="G17" s="33">
        <v>2</v>
      </c>
      <c r="H17" s="9">
        <f t="shared" si="0"/>
        <v>5</v>
      </c>
      <c r="I17" s="8"/>
      <c r="J17" s="8"/>
      <c r="K17" s="8"/>
      <c r="L17" s="8"/>
      <c r="M17" s="8"/>
      <c r="N17" s="8"/>
      <c r="O17" s="8"/>
    </row>
    <row r="18" spans="1:8" ht="12.75">
      <c r="A18" s="65" t="s">
        <v>163</v>
      </c>
      <c r="B18" s="31"/>
      <c r="C18" s="7"/>
      <c r="D18" s="6"/>
      <c r="E18" s="32"/>
      <c r="F18" s="7">
        <v>2</v>
      </c>
      <c r="G18" s="33"/>
      <c r="H18" s="9">
        <f t="shared" si="0"/>
        <v>2</v>
      </c>
    </row>
    <row r="19" spans="1:15" s="11" customFormat="1" ht="12.75">
      <c r="A19" s="65" t="s">
        <v>164</v>
      </c>
      <c r="B19" s="31"/>
      <c r="C19" s="7"/>
      <c r="D19" s="6"/>
      <c r="E19" s="32">
        <v>1</v>
      </c>
      <c r="F19" s="7"/>
      <c r="G19" s="33"/>
      <c r="H19" s="9">
        <f t="shared" si="0"/>
        <v>1</v>
      </c>
      <c r="I19" s="8"/>
      <c r="J19" s="8"/>
      <c r="K19" s="8"/>
      <c r="L19" s="8"/>
      <c r="M19" s="8"/>
      <c r="N19" s="8"/>
      <c r="O19" s="8"/>
    </row>
    <row r="20" spans="1:8" ht="12.75">
      <c r="A20" s="65" t="s">
        <v>165</v>
      </c>
      <c r="B20" s="31"/>
      <c r="C20" s="7"/>
      <c r="D20" s="6"/>
      <c r="E20" s="32"/>
      <c r="F20" s="7">
        <v>1</v>
      </c>
      <c r="G20" s="33"/>
      <c r="H20" s="9">
        <f t="shared" si="0"/>
        <v>1</v>
      </c>
    </row>
    <row r="21" spans="1:15" s="11" customFormat="1" ht="12.75">
      <c r="A21" s="65" t="s">
        <v>166</v>
      </c>
      <c r="B21" s="31"/>
      <c r="C21" s="7"/>
      <c r="D21" s="6"/>
      <c r="E21" s="32"/>
      <c r="F21" s="7"/>
      <c r="G21" s="33"/>
      <c r="H21" s="9">
        <f t="shared" si="0"/>
        <v>0</v>
      </c>
      <c r="I21" s="8"/>
      <c r="J21" s="8"/>
      <c r="K21" s="8"/>
      <c r="L21" s="8"/>
      <c r="M21" s="8"/>
      <c r="N21" s="8"/>
      <c r="O21" s="8"/>
    </row>
    <row r="22" spans="1:8" ht="12.75">
      <c r="A22" s="64" t="s">
        <v>167</v>
      </c>
      <c r="B22" s="31"/>
      <c r="C22" s="7"/>
      <c r="D22" s="6">
        <v>1</v>
      </c>
      <c r="E22" s="32"/>
      <c r="F22" s="7"/>
      <c r="G22" s="33"/>
      <c r="H22" s="9">
        <f t="shared" si="0"/>
        <v>1</v>
      </c>
    </row>
    <row r="23" spans="1:15" s="11" customFormat="1" ht="12.75">
      <c r="A23" s="64"/>
      <c r="B23" s="31"/>
      <c r="C23" s="7"/>
      <c r="D23" s="6"/>
      <c r="E23" s="32"/>
      <c r="F23" s="7"/>
      <c r="G23" s="33"/>
      <c r="H23" s="9">
        <f t="shared" si="0"/>
        <v>0</v>
      </c>
      <c r="I23" s="8"/>
      <c r="J23" s="8"/>
      <c r="K23" s="8"/>
      <c r="L23" s="8"/>
      <c r="M23" s="8"/>
      <c r="N23" s="8"/>
      <c r="O23" s="8"/>
    </row>
    <row r="24" spans="1:8" ht="12.75">
      <c r="A24" s="64" t="s">
        <v>89</v>
      </c>
      <c r="B24" s="31"/>
      <c r="C24" s="7"/>
      <c r="D24" s="6">
        <v>1</v>
      </c>
      <c r="E24" s="32">
        <v>1</v>
      </c>
      <c r="F24" s="7"/>
      <c r="G24" s="33"/>
      <c r="H24" s="9">
        <f t="shared" si="0"/>
        <v>2</v>
      </c>
    </row>
    <row r="25" spans="1:15" s="11" customFormat="1" ht="12.75">
      <c r="A25" s="64" t="s">
        <v>169</v>
      </c>
      <c r="B25" s="31"/>
      <c r="C25" s="7"/>
      <c r="D25" s="6"/>
      <c r="E25" s="32"/>
      <c r="F25" s="7"/>
      <c r="G25" s="33">
        <v>1</v>
      </c>
      <c r="H25" s="9">
        <f t="shared" si="0"/>
        <v>1</v>
      </c>
      <c r="I25" s="8"/>
      <c r="J25" s="8"/>
      <c r="K25" s="8"/>
      <c r="L25" s="8"/>
      <c r="M25" s="8"/>
      <c r="N25" s="8"/>
      <c r="O25" s="8"/>
    </row>
    <row r="26" spans="1:8" ht="12.75">
      <c r="A26" s="65" t="s">
        <v>87</v>
      </c>
      <c r="B26" s="31"/>
      <c r="C26" s="7"/>
      <c r="D26" s="6"/>
      <c r="E26" s="32"/>
      <c r="F26" s="7"/>
      <c r="G26" s="33"/>
      <c r="H26" s="9">
        <f t="shared" si="0"/>
        <v>0</v>
      </c>
    </row>
    <row r="27" spans="1:15" s="11" customFormat="1" ht="12.75">
      <c r="A27" s="65" t="s">
        <v>90</v>
      </c>
      <c r="B27" s="31"/>
      <c r="C27" s="7"/>
      <c r="D27" s="6"/>
      <c r="E27" s="32">
        <v>1</v>
      </c>
      <c r="F27" s="7">
        <v>1</v>
      </c>
      <c r="G27" s="33">
        <v>1</v>
      </c>
      <c r="H27" s="9">
        <f t="shared" si="0"/>
        <v>3</v>
      </c>
      <c r="I27" s="8"/>
      <c r="J27" s="8"/>
      <c r="K27" s="8"/>
      <c r="L27" s="8"/>
      <c r="M27" s="8"/>
      <c r="N27" s="8"/>
      <c r="O27" s="8"/>
    </row>
    <row r="28" spans="1:8" ht="12.75">
      <c r="A28" s="65" t="s">
        <v>86</v>
      </c>
      <c r="B28" s="31"/>
      <c r="C28" s="7"/>
      <c r="D28" s="6"/>
      <c r="E28" s="32"/>
      <c r="F28" s="7">
        <v>1</v>
      </c>
      <c r="G28" s="33"/>
      <c r="H28" s="9">
        <f t="shared" si="0"/>
        <v>1</v>
      </c>
    </row>
    <row r="29" spans="1:15" s="11" customFormat="1" ht="12.75">
      <c r="A29" s="65" t="s">
        <v>170</v>
      </c>
      <c r="B29" s="31"/>
      <c r="C29" s="7"/>
      <c r="D29" s="6"/>
      <c r="E29" s="32"/>
      <c r="F29" s="7"/>
      <c r="G29" s="33"/>
      <c r="H29" s="9">
        <f t="shared" si="0"/>
        <v>0</v>
      </c>
      <c r="I29" s="8"/>
      <c r="J29" s="8"/>
      <c r="K29" s="8"/>
      <c r="L29" s="8"/>
      <c r="M29" s="8"/>
      <c r="N29" s="8"/>
      <c r="O29" s="8"/>
    </row>
    <row r="30" spans="1:8" ht="12.75">
      <c r="A30" s="65" t="s">
        <v>154</v>
      </c>
      <c r="B30" s="31">
        <v>1</v>
      </c>
      <c r="C30" s="7"/>
      <c r="D30" s="6"/>
      <c r="E30" s="32"/>
      <c r="F30" s="7"/>
      <c r="G30" s="33"/>
      <c r="H30" s="9">
        <f t="shared" si="0"/>
        <v>1</v>
      </c>
    </row>
    <row r="31" spans="1:15" s="11" customFormat="1" ht="12.75">
      <c r="A31" s="65" t="s">
        <v>155</v>
      </c>
      <c r="B31" s="31"/>
      <c r="C31" s="7">
        <v>2</v>
      </c>
      <c r="D31" s="6"/>
      <c r="E31" s="32"/>
      <c r="F31" s="7">
        <v>1</v>
      </c>
      <c r="G31" s="33"/>
      <c r="H31" s="9">
        <f t="shared" si="0"/>
        <v>3</v>
      </c>
      <c r="I31" s="8"/>
      <c r="J31" s="8"/>
      <c r="K31" s="8"/>
      <c r="L31" s="8"/>
      <c r="M31" s="8"/>
      <c r="N31" s="8"/>
      <c r="O31" s="8"/>
    </row>
    <row r="32" spans="1:8" ht="12.75">
      <c r="A32" s="65" t="s">
        <v>156</v>
      </c>
      <c r="B32" s="31"/>
      <c r="C32" s="7">
        <v>1</v>
      </c>
      <c r="D32" s="6"/>
      <c r="E32" s="32">
        <v>1</v>
      </c>
      <c r="F32" s="7"/>
      <c r="G32" s="33"/>
      <c r="H32" s="9">
        <f t="shared" si="0"/>
        <v>2</v>
      </c>
    </row>
    <row r="33" spans="1:8" ht="12.75">
      <c r="A33" s="65" t="s">
        <v>157</v>
      </c>
      <c r="B33" s="31"/>
      <c r="C33" s="7"/>
      <c r="D33" s="6"/>
      <c r="E33" s="32">
        <v>1</v>
      </c>
      <c r="F33" s="7"/>
      <c r="G33" s="33">
        <v>1</v>
      </c>
      <c r="H33" s="9">
        <f t="shared" si="0"/>
        <v>2</v>
      </c>
    </row>
    <row r="34" spans="1:8" ht="12.75">
      <c r="A34" s="65" t="s">
        <v>158</v>
      </c>
      <c r="B34" s="31"/>
      <c r="C34" s="7"/>
      <c r="D34" s="6"/>
      <c r="E34" s="32">
        <v>1</v>
      </c>
      <c r="F34" s="7"/>
      <c r="G34" s="33"/>
      <c r="H34" s="9">
        <f t="shared" si="0"/>
        <v>1</v>
      </c>
    </row>
    <row r="35" spans="1:8" ht="12.75">
      <c r="A35" s="65" t="s">
        <v>159</v>
      </c>
      <c r="B35" s="31"/>
      <c r="C35" s="7"/>
      <c r="D35" s="6"/>
      <c r="E35" s="32"/>
      <c r="F35" s="7"/>
      <c r="G35" s="33"/>
      <c r="H35" s="9">
        <f t="shared" si="0"/>
        <v>0</v>
      </c>
    </row>
    <row r="36" spans="1:8" ht="12.75">
      <c r="A36" s="65" t="s">
        <v>160</v>
      </c>
      <c r="B36" s="31"/>
      <c r="C36" s="7"/>
      <c r="D36" s="6">
        <v>1</v>
      </c>
      <c r="E36" s="32"/>
      <c r="F36" s="7"/>
      <c r="G36" s="33"/>
      <c r="H36" s="9">
        <f t="shared" si="0"/>
        <v>1</v>
      </c>
    </row>
    <row r="37" spans="1:8" ht="12.75">
      <c r="A37" s="65" t="s">
        <v>161</v>
      </c>
      <c r="B37" s="31"/>
      <c r="C37" s="7"/>
      <c r="D37" s="6"/>
      <c r="E37" s="32"/>
      <c r="F37" s="7"/>
      <c r="G37" s="33">
        <v>1</v>
      </c>
      <c r="H37" s="9">
        <f t="shared" si="0"/>
        <v>1</v>
      </c>
    </row>
    <row r="38" spans="1:8" ht="12.75">
      <c r="A38" s="65" t="s">
        <v>162</v>
      </c>
      <c r="B38" s="31"/>
      <c r="C38" s="7"/>
      <c r="D38" s="6"/>
      <c r="E38" s="32"/>
      <c r="F38" s="7">
        <v>1</v>
      </c>
      <c r="G38" s="33">
        <v>1</v>
      </c>
      <c r="H38" s="9">
        <f t="shared" si="0"/>
        <v>2</v>
      </c>
    </row>
    <row r="39" spans="1:8" ht="12.75">
      <c r="A39" s="65" t="s">
        <v>163</v>
      </c>
      <c r="B39" s="31"/>
      <c r="C39" s="7"/>
      <c r="D39" s="6"/>
      <c r="E39" s="32"/>
      <c r="F39" s="7">
        <v>1</v>
      </c>
      <c r="G39" s="33"/>
      <c r="H39" s="9">
        <f t="shared" si="0"/>
        <v>1</v>
      </c>
    </row>
    <row r="40" spans="1:8" ht="12.75">
      <c r="A40" s="65" t="s">
        <v>164</v>
      </c>
      <c r="B40" s="31"/>
      <c r="C40" s="7"/>
      <c r="D40" s="6">
        <v>1</v>
      </c>
      <c r="E40" s="32"/>
      <c r="F40" s="7"/>
      <c r="G40" s="33"/>
      <c r="H40" s="9">
        <f t="shared" si="0"/>
        <v>1</v>
      </c>
    </row>
    <row r="41" spans="1:8" ht="12.75">
      <c r="A41" s="65" t="s">
        <v>165</v>
      </c>
      <c r="B41" s="113"/>
      <c r="C41" s="114"/>
      <c r="D41" s="115"/>
      <c r="E41" s="116"/>
      <c r="F41" s="114"/>
      <c r="G41" s="117"/>
      <c r="H41" s="9">
        <f t="shared" si="0"/>
        <v>0</v>
      </c>
    </row>
    <row r="42" spans="1:8" ht="12.75">
      <c r="A42" s="65" t="s">
        <v>166</v>
      </c>
      <c r="B42" s="113"/>
      <c r="C42" s="114">
        <v>1</v>
      </c>
      <c r="D42" s="115"/>
      <c r="E42" s="116"/>
      <c r="F42" s="114"/>
      <c r="G42" s="117"/>
      <c r="H42" s="9">
        <f t="shared" si="0"/>
        <v>1</v>
      </c>
    </row>
    <row r="43" spans="1:8" ht="12.75">
      <c r="A43" s="64" t="s">
        <v>167</v>
      </c>
      <c r="B43" s="113"/>
      <c r="C43" s="114"/>
      <c r="D43" s="115"/>
      <c r="E43" s="116"/>
      <c r="F43" s="114"/>
      <c r="G43" s="117"/>
      <c r="H43" s="9">
        <f t="shared" si="0"/>
        <v>0</v>
      </c>
    </row>
    <row r="44" spans="1:8" ht="12.75">
      <c r="A44" s="64"/>
      <c r="B44" s="113"/>
      <c r="C44" s="114"/>
      <c r="D44" s="115"/>
      <c r="E44" s="116"/>
      <c r="F44" s="114"/>
      <c r="G44" s="117"/>
      <c r="H44" s="9"/>
    </row>
    <row r="45" spans="1:8" ht="12.75">
      <c r="A45" s="64" t="s">
        <v>195</v>
      </c>
      <c r="B45" s="113">
        <v>1</v>
      </c>
      <c r="C45" s="114">
        <v>1</v>
      </c>
      <c r="D45" s="115"/>
      <c r="E45" s="116"/>
      <c r="F45" s="114"/>
      <c r="G45" s="117"/>
      <c r="H45" s="9">
        <f t="shared" si="0"/>
        <v>2</v>
      </c>
    </row>
    <row r="46" spans="1:8" ht="12.75">
      <c r="A46" s="65" t="s">
        <v>195</v>
      </c>
      <c r="B46" s="113"/>
      <c r="C46" s="114"/>
      <c r="D46" s="115"/>
      <c r="E46" s="116"/>
      <c r="F46" s="114">
        <v>1</v>
      </c>
      <c r="G46" s="117">
        <v>1</v>
      </c>
      <c r="H46" s="9">
        <f t="shared" si="0"/>
        <v>2</v>
      </c>
    </row>
    <row r="47" spans="1:8" ht="12.75">
      <c r="A47" s="65" t="s">
        <v>196</v>
      </c>
      <c r="B47" s="113"/>
      <c r="C47" s="114"/>
      <c r="D47" s="115"/>
      <c r="E47" s="116">
        <v>1</v>
      </c>
      <c r="F47" s="114"/>
      <c r="G47" s="117"/>
      <c r="H47" s="9">
        <f t="shared" si="0"/>
        <v>1</v>
      </c>
    </row>
    <row r="48" spans="1:8" ht="12.75">
      <c r="A48" s="65" t="s">
        <v>196</v>
      </c>
      <c r="B48" s="113"/>
      <c r="C48" s="114"/>
      <c r="D48" s="115"/>
      <c r="E48" s="116"/>
      <c r="F48" s="114"/>
      <c r="G48" s="117"/>
      <c r="H48" s="9">
        <f t="shared" si="0"/>
        <v>0</v>
      </c>
    </row>
    <row r="49" spans="1:8" ht="12.75">
      <c r="A49" s="65" t="s">
        <v>200</v>
      </c>
      <c r="B49" s="160"/>
      <c r="C49" s="7">
        <v>1</v>
      </c>
      <c r="D49" s="6"/>
      <c r="E49" s="32"/>
      <c r="F49" s="7"/>
      <c r="G49" s="33"/>
      <c r="H49" s="9">
        <f t="shared" si="0"/>
        <v>1</v>
      </c>
    </row>
    <row r="50" spans="1:8" ht="13.5" thickBot="1">
      <c r="A50" s="64" t="s">
        <v>200</v>
      </c>
      <c r="B50" s="54"/>
      <c r="C50" s="34"/>
      <c r="D50" s="312"/>
      <c r="E50" s="221"/>
      <c r="F50" s="34"/>
      <c r="G50" s="311"/>
      <c r="H50" s="9">
        <f t="shared" si="0"/>
        <v>0</v>
      </c>
    </row>
    <row r="51" spans="1:14" ht="14.25" thickBot="1" thickTop="1">
      <c r="A51" s="38" t="s">
        <v>34</v>
      </c>
      <c r="B51" s="39"/>
      <c r="C51" s="40"/>
      <c r="D51" s="41" t="s">
        <v>25</v>
      </c>
      <c r="E51" s="40"/>
      <c r="F51" s="41"/>
      <c r="G51" s="40"/>
      <c r="H51" s="39"/>
      <c r="I51" s="40"/>
      <c r="J51" s="41" t="s">
        <v>26</v>
      </c>
      <c r="K51" s="40"/>
      <c r="L51" s="41"/>
      <c r="M51" s="42"/>
      <c r="N51" s="43" t="s">
        <v>36</v>
      </c>
    </row>
    <row r="52" spans="1:14" ht="13.5" thickTop="1">
      <c r="A52" s="44"/>
      <c r="B52" s="45" t="s">
        <v>27</v>
      </c>
      <c r="C52" s="46"/>
      <c r="D52" s="47" t="s">
        <v>28</v>
      </c>
      <c r="E52" s="46"/>
      <c r="F52" s="47" t="s">
        <v>29</v>
      </c>
      <c r="G52" s="48"/>
      <c r="H52" s="49" t="s">
        <v>30</v>
      </c>
      <c r="I52" s="50"/>
      <c r="J52" s="51" t="s">
        <v>31</v>
      </c>
      <c r="K52" s="50"/>
      <c r="L52" s="51" t="s">
        <v>32</v>
      </c>
      <c r="M52" s="52"/>
      <c r="N52" s="57"/>
    </row>
    <row r="53" spans="1:14" ht="13.5" thickBot="1">
      <c r="A53" s="53"/>
      <c r="B53" s="54">
        <f>SUM(B3:B40)</f>
        <v>3</v>
      </c>
      <c r="C53" s="55">
        <f>(B53/N53)</f>
        <v>0.05357142857142857</v>
      </c>
      <c r="D53" s="34">
        <f>SUM(C3:C40)</f>
        <v>4</v>
      </c>
      <c r="E53" s="55">
        <f>(D53/N53)</f>
        <v>0.07142857142857142</v>
      </c>
      <c r="F53" s="34">
        <f>SUM(D3:D40)</f>
        <v>8</v>
      </c>
      <c r="G53" s="56">
        <f>(F53/N53)</f>
        <v>0.14285714285714285</v>
      </c>
      <c r="H53" s="54">
        <f>SUM(E3:E40)</f>
        <v>11</v>
      </c>
      <c r="I53" s="55">
        <f>(H53/N53)</f>
        <v>0.19642857142857142</v>
      </c>
      <c r="J53" s="34">
        <f>SUM(F3:F40)</f>
        <v>11</v>
      </c>
      <c r="K53" s="55">
        <f>(J53/N53)</f>
        <v>0.19642857142857142</v>
      </c>
      <c r="L53" s="34">
        <f>SUM(G3:G40)</f>
        <v>12</v>
      </c>
      <c r="M53" s="56">
        <f>(L53/N53)</f>
        <v>0.21428571428571427</v>
      </c>
      <c r="N53" s="58">
        <f>SUM(H3:H49)</f>
        <v>56</v>
      </c>
    </row>
    <row r="54" ht="13.5" thickTop="1"/>
    <row r="55" spans="2:7" ht="12.75">
      <c r="B55" s="11" t="s">
        <v>40</v>
      </c>
      <c r="C55" s="11" t="s">
        <v>41</v>
      </c>
      <c r="E55" s="11" t="s">
        <v>43</v>
      </c>
      <c r="F55" s="11" t="s">
        <v>42</v>
      </c>
      <c r="G55" s="11" t="s">
        <v>44</v>
      </c>
    </row>
    <row r="56" spans="2:7" ht="12.75">
      <c r="B56" s="11">
        <f>B53+D53+F53</f>
        <v>15</v>
      </c>
      <c r="C56" s="11">
        <f>H53+J53+L53</f>
        <v>34</v>
      </c>
      <c r="E56" s="11">
        <f>B53+H53</f>
        <v>14</v>
      </c>
      <c r="F56" s="11">
        <f>D53+J53</f>
        <v>15</v>
      </c>
      <c r="G56" s="11">
        <f>F53+L53</f>
        <v>20</v>
      </c>
    </row>
    <row r="57" spans="1:15" s="11" customFormat="1" ht="12.75">
      <c r="A57" s="8"/>
      <c r="I57" s="8"/>
      <c r="J57" s="8"/>
      <c r="K57" s="8"/>
      <c r="L57" s="8"/>
      <c r="M57" s="8"/>
      <c r="N57" s="8"/>
      <c r="O57" s="8"/>
    </row>
    <row r="59" spans="1:15" s="11" customFormat="1" ht="12.75">
      <c r="A59" s="8"/>
      <c r="I59" s="8"/>
      <c r="J59" s="8"/>
      <c r="K59" s="8"/>
      <c r="L59" s="8"/>
      <c r="M59" s="8"/>
      <c r="N59" s="8"/>
      <c r="O59" s="8"/>
    </row>
  </sheetData>
  <sheetProtection/>
  <printOptions gridLines="1" horizontalCentered="1"/>
  <pageMargins left="0.1968503937007874" right="0.5511811023622047" top="1.1023622047244095" bottom="1.09" header="0.4724409448818898" footer="0.25"/>
  <pageSetup horizontalDpi="600" verticalDpi="600" orientation="landscape" paperSize="9" scale="85" r:id="rId1"/>
  <headerFooter alignWithMargins="0">
    <oddHeader>&amp;C&amp;"Arial,Negrita"&amp;12Estadística U.E.ALZIRA
Temporada 98-99
Tercera divisió, grup VI
</oddHeader>
    <oddFooter>&amp;LDavid Chordà i Argente&amp;CPàgina &amp;P&amp;R&amp;D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56"/>
  <sheetViews>
    <sheetView zoomScale="67" zoomScaleNormal="67" zoomScalePageLayoutView="0" workbookViewId="0" topLeftCell="A24">
      <pane xSplit="14370" topLeftCell="A1" activePane="topLeft" state="split"/>
      <selection pane="topLeft" activeCell="B50" sqref="B50"/>
      <selection pane="topRight" activeCell="A2" sqref="A2"/>
    </sheetView>
  </sheetViews>
  <sheetFormatPr defaultColWidth="11.421875" defaultRowHeight="12.75"/>
  <cols>
    <col min="1" max="1" width="14.8515625" style="0" customWidth="1"/>
    <col min="8" max="8" width="11.421875" style="1" customWidth="1"/>
  </cols>
  <sheetData>
    <row r="1" spans="1:8" ht="13.5" thickTop="1">
      <c r="A1" s="25"/>
      <c r="B1" s="28"/>
      <c r="C1" s="14" t="s">
        <v>25</v>
      </c>
      <c r="D1" s="22"/>
      <c r="E1" s="19"/>
      <c r="F1" s="14" t="s">
        <v>26</v>
      </c>
      <c r="G1" s="29"/>
      <c r="H1" s="37"/>
    </row>
    <row r="2" spans="1:8" ht="13.5" thickBot="1">
      <c r="A2" s="26"/>
      <c r="B2" s="27" t="s">
        <v>19</v>
      </c>
      <c r="C2" s="17" t="s">
        <v>20</v>
      </c>
      <c r="D2" s="23" t="s">
        <v>21</v>
      </c>
      <c r="E2" s="20" t="s">
        <v>22</v>
      </c>
      <c r="F2" s="17" t="s">
        <v>23</v>
      </c>
      <c r="G2" s="18" t="s">
        <v>24</v>
      </c>
      <c r="H2" s="12"/>
    </row>
    <row r="3" spans="1:8" ht="13.5" thickTop="1">
      <c r="A3" s="64" t="str">
        <f>'Gols marcats'!A3</f>
        <v>MURO</v>
      </c>
      <c r="B3" s="30"/>
      <c r="C3" s="15"/>
      <c r="D3" s="24">
        <v>1</v>
      </c>
      <c r="E3" s="21"/>
      <c r="F3" s="15"/>
      <c r="G3" s="16">
        <v>1</v>
      </c>
      <c r="H3" s="9">
        <f>SUM(B3:G3)</f>
        <v>2</v>
      </c>
    </row>
    <row r="4" spans="1:8" ht="12.75">
      <c r="A4" s="64" t="str">
        <f>'Gols marcats'!A4</f>
        <v>ELDENSE</v>
      </c>
      <c r="B4" s="31"/>
      <c r="C4" s="7"/>
      <c r="D4" s="6">
        <v>1</v>
      </c>
      <c r="E4" s="32">
        <v>1</v>
      </c>
      <c r="F4" s="7"/>
      <c r="G4" s="33">
        <v>1</v>
      </c>
      <c r="H4" s="9">
        <f aca="true" t="shared" si="0" ref="H4:H50">SUM(B4:G4)</f>
        <v>3</v>
      </c>
    </row>
    <row r="5" spans="1:8" ht="12.75">
      <c r="A5" s="64" t="str">
        <f>'Gols marcats'!A5</f>
        <v>CATARROJA</v>
      </c>
      <c r="B5" s="31"/>
      <c r="C5" s="7"/>
      <c r="D5" s="6"/>
      <c r="E5" s="32"/>
      <c r="F5" s="7"/>
      <c r="G5" s="33"/>
      <c r="H5" s="9">
        <f t="shared" si="0"/>
        <v>0</v>
      </c>
    </row>
    <row r="6" spans="1:8" ht="12.75">
      <c r="A6" s="64" t="str">
        <f>'Gols marcats'!A6</f>
        <v>LA NUCIA</v>
      </c>
      <c r="B6" s="31"/>
      <c r="C6" s="7"/>
      <c r="D6" s="6"/>
      <c r="E6" s="32"/>
      <c r="F6" s="7"/>
      <c r="G6" s="33"/>
      <c r="H6" s="9">
        <f t="shared" si="0"/>
        <v>0</v>
      </c>
    </row>
    <row r="7" spans="1:8" ht="12.75">
      <c r="A7" s="64" t="str">
        <f>'Gols marcats'!A7</f>
        <v>BORRIOL</v>
      </c>
      <c r="B7" s="31"/>
      <c r="C7" s="7"/>
      <c r="D7" s="6"/>
      <c r="E7" s="32">
        <v>2</v>
      </c>
      <c r="F7" s="7">
        <v>1</v>
      </c>
      <c r="G7" s="33"/>
      <c r="H7" s="9">
        <f t="shared" si="0"/>
        <v>3</v>
      </c>
    </row>
    <row r="8" spans="1:8" ht="12.75">
      <c r="A8" s="64" t="str">
        <f>'Gols marcats'!A8</f>
        <v>ELX IL·LICITÀ</v>
      </c>
      <c r="B8" s="31">
        <v>1</v>
      </c>
      <c r="C8" s="7">
        <v>1</v>
      </c>
      <c r="D8" s="6"/>
      <c r="E8" s="32"/>
      <c r="F8" s="7"/>
      <c r="G8" s="33">
        <v>2</v>
      </c>
      <c r="H8" s="9">
        <f t="shared" si="0"/>
        <v>4</v>
      </c>
    </row>
    <row r="9" spans="1:8" ht="12.75">
      <c r="A9" s="64" t="str">
        <f>'Gols marcats'!A9</f>
        <v>LLOSA</v>
      </c>
      <c r="B9" s="31"/>
      <c r="C9" s="7"/>
      <c r="D9" s="6"/>
      <c r="E9" s="32"/>
      <c r="F9" s="7"/>
      <c r="G9" s="33"/>
      <c r="H9" s="9">
        <f t="shared" si="0"/>
        <v>0</v>
      </c>
    </row>
    <row r="10" spans="1:8" ht="12.75">
      <c r="A10" s="64" t="str">
        <f>'Gols marcats'!A10</f>
        <v>RIBA-ROJA</v>
      </c>
      <c r="B10" s="31"/>
      <c r="C10" s="7"/>
      <c r="D10" s="6"/>
      <c r="E10" s="32"/>
      <c r="F10" s="7"/>
      <c r="G10" s="33"/>
      <c r="H10" s="9">
        <f t="shared" si="0"/>
        <v>0</v>
      </c>
    </row>
    <row r="11" spans="1:8" ht="12.75">
      <c r="A11" s="64" t="str">
        <f>'Gols marcats'!A11</f>
        <v>BORRIANA</v>
      </c>
      <c r="B11" s="31"/>
      <c r="C11" s="7"/>
      <c r="D11" s="6"/>
      <c r="E11" s="32"/>
      <c r="F11" s="7"/>
      <c r="G11" s="33">
        <v>1</v>
      </c>
      <c r="H11" s="9">
        <f t="shared" si="0"/>
        <v>1</v>
      </c>
    </row>
    <row r="12" spans="1:8" ht="12.75">
      <c r="A12" s="64" t="str">
        <f>'Gols marcats'!A12</f>
        <v>ACERO</v>
      </c>
      <c r="B12" s="31">
        <v>1</v>
      </c>
      <c r="C12" s="7"/>
      <c r="D12" s="6">
        <v>1</v>
      </c>
      <c r="E12" s="32">
        <v>1</v>
      </c>
      <c r="F12" s="7">
        <v>1</v>
      </c>
      <c r="G12" s="33"/>
      <c r="H12" s="9">
        <f t="shared" si="0"/>
        <v>4</v>
      </c>
    </row>
    <row r="13" spans="1:8" ht="12.75">
      <c r="A13" s="64" t="str">
        <f>'Gols marcats'!A13</f>
        <v>CREVILLENT</v>
      </c>
      <c r="B13" s="31"/>
      <c r="C13" s="7"/>
      <c r="D13" s="6"/>
      <c r="E13" s="32"/>
      <c r="F13" s="7"/>
      <c r="G13" s="33"/>
      <c r="H13" s="9">
        <f t="shared" si="0"/>
        <v>0</v>
      </c>
    </row>
    <row r="14" spans="1:8" ht="12.75">
      <c r="A14" s="64" t="str">
        <f>'Gols marcats'!A14</f>
        <v>NOVELDA</v>
      </c>
      <c r="B14" s="31"/>
      <c r="C14" s="7"/>
      <c r="D14" s="6"/>
      <c r="E14" s="32"/>
      <c r="F14" s="7"/>
      <c r="G14" s="33"/>
      <c r="H14" s="9">
        <f t="shared" si="0"/>
        <v>0</v>
      </c>
    </row>
    <row r="15" spans="1:8" ht="12.75">
      <c r="A15" s="64" t="str">
        <f>'Gols marcats'!A15</f>
        <v>TORREVELLA</v>
      </c>
      <c r="B15" s="31"/>
      <c r="C15" s="7"/>
      <c r="D15" s="6"/>
      <c r="E15" s="32"/>
      <c r="F15" s="7"/>
      <c r="G15" s="33"/>
      <c r="H15" s="9">
        <f t="shared" si="0"/>
        <v>0</v>
      </c>
    </row>
    <row r="16" spans="1:8" ht="12.75">
      <c r="A16" s="64" t="str">
        <f>'Gols marcats'!A16</f>
        <v>JOVE ESPANYOL</v>
      </c>
      <c r="B16" s="31"/>
      <c r="C16" s="7"/>
      <c r="D16" s="6"/>
      <c r="E16" s="32"/>
      <c r="F16" s="7"/>
      <c r="G16" s="33"/>
      <c r="H16" s="9">
        <f t="shared" si="0"/>
        <v>0</v>
      </c>
    </row>
    <row r="17" spans="1:8" ht="12.75">
      <c r="A17" s="64" t="str">
        <f>'Gols marcats'!A17</f>
        <v>DÉNIA</v>
      </c>
      <c r="B17" s="31"/>
      <c r="C17" s="7"/>
      <c r="D17" s="6"/>
      <c r="E17" s="32"/>
      <c r="F17" s="7">
        <v>1</v>
      </c>
      <c r="G17" s="33">
        <v>1</v>
      </c>
      <c r="H17" s="9">
        <f t="shared" si="0"/>
        <v>2</v>
      </c>
    </row>
    <row r="18" spans="1:8" ht="12.75">
      <c r="A18" s="64" t="str">
        <f>'Gols marcats'!A18</f>
        <v>AT. SAGUNTÍ</v>
      </c>
      <c r="B18" s="31"/>
      <c r="C18" s="7"/>
      <c r="D18" s="6"/>
      <c r="E18" s="32"/>
      <c r="F18" s="7"/>
      <c r="G18" s="33"/>
      <c r="H18" s="9">
        <f t="shared" si="0"/>
        <v>0</v>
      </c>
    </row>
    <row r="19" spans="1:8" ht="12.75">
      <c r="A19" s="64" t="str">
        <f>'Gols marcats'!A19</f>
        <v>VILA-REAL C</v>
      </c>
      <c r="B19" s="31"/>
      <c r="C19" s="7"/>
      <c r="D19" s="6"/>
      <c r="E19" s="32">
        <v>1</v>
      </c>
      <c r="F19" s="7"/>
      <c r="G19" s="33">
        <v>1</v>
      </c>
      <c r="H19" s="9">
        <f t="shared" si="0"/>
        <v>2</v>
      </c>
    </row>
    <row r="20" spans="1:8" ht="12.75">
      <c r="A20" s="64" t="str">
        <f>'Gols marcats'!A20</f>
        <v>CASTELLÓ</v>
      </c>
      <c r="B20" s="31"/>
      <c r="C20" s="7"/>
      <c r="D20" s="6"/>
      <c r="E20" s="32">
        <v>1</v>
      </c>
      <c r="F20" s="7"/>
      <c r="G20" s="33"/>
      <c r="H20" s="9">
        <f t="shared" si="0"/>
        <v>1</v>
      </c>
    </row>
    <row r="21" spans="1:8" ht="12.75">
      <c r="A21" s="64" t="str">
        <f>'Gols marcats'!A21</f>
        <v>GANDIA</v>
      </c>
      <c r="B21" s="31"/>
      <c r="C21" s="7"/>
      <c r="D21" s="6">
        <v>1</v>
      </c>
      <c r="E21" s="32"/>
      <c r="F21" s="7">
        <v>1</v>
      </c>
      <c r="G21" s="33"/>
      <c r="H21" s="9">
        <f t="shared" si="0"/>
        <v>2</v>
      </c>
    </row>
    <row r="22" spans="1:8" ht="12.75">
      <c r="A22" s="64" t="str">
        <f>'Gols marcats'!A22</f>
        <v>UTIEL</v>
      </c>
      <c r="B22" s="31"/>
      <c r="C22" s="7"/>
      <c r="D22" s="6"/>
      <c r="E22" s="32"/>
      <c r="F22" s="7"/>
      <c r="G22" s="33"/>
      <c r="H22" s="9">
        <f t="shared" si="0"/>
        <v>0</v>
      </c>
    </row>
    <row r="23" spans="1:8" ht="12.75">
      <c r="A23" s="64">
        <f>'Gols marcats'!A23</f>
        <v>0</v>
      </c>
      <c r="B23" s="31"/>
      <c r="C23" s="7"/>
      <c r="D23" s="6"/>
      <c r="E23" s="32"/>
      <c r="F23" s="7"/>
      <c r="G23" s="33"/>
      <c r="H23" s="9">
        <f t="shared" si="0"/>
        <v>0</v>
      </c>
    </row>
    <row r="24" spans="1:8" ht="12.75">
      <c r="A24" s="64" t="str">
        <f>'Gols marcats'!A24</f>
        <v>MURO</v>
      </c>
      <c r="B24" s="31"/>
      <c r="C24" s="7"/>
      <c r="D24" s="6"/>
      <c r="E24" s="32"/>
      <c r="F24" s="7"/>
      <c r="G24" s="33"/>
      <c r="H24" s="9">
        <f t="shared" si="0"/>
        <v>0</v>
      </c>
    </row>
    <row r="25" spans="1:8" ht="12.75">
      <c r="A25" s="64" t="str">
        <f>'Gols marcats'!A25</f>
        <v>ELDENSE</v>
      </c>
      <c r="B25" s="31"/>
      <c r="C25" s="7"/>
      <c r="D25" s="6"/>
      <c r="E25" s="32"/>
      <c r="F25" s="7"/>
      <c r="G25" s="33"/>
      <c r="H25" s="9">
        <f t="shared" si="0"/>
        <v>0</v>
      </c>
    </row>
    <row r="26" spans="1:8" ht="12.75">
      <c r="A26" s="64" t="str">
        <f>'Gols marcats'!A26</f>
        <v>CATARROJA</v>
      </c>
      <c r="B26" s="31"/>
      <c r="C26" s="7"/>
      <c r="D26" s="6"/>
      <c r="E26" s="32"/>
      <c r="F26" s="7"/>
      <c r="G26" s="33">
        <v>2</v>
      </c>
      <c r="H26" s="9">
        <f t="shared" si="0"/>
        <v>2</v>
      </c>
    </row>
    <row r="27" spans="1:8" ht="12.75">
      <c r="A27" s="64" t="str">
        <f>'Gols marcats'!A27</f>
        <v>LA NUCIA</v>
      </c>
      <c r="B27" s="31"/>
      <c r="C27" s="7"/>
      <c r="D27" s="6"/>
      <c r="E27" s="32"/>
      <c r="F27" s="7"/>
      <c r="G27" s="33">
        <v>1</v>
      </c>
      <c r="H27" s="9">
        <f t="shared" si="0"/>
        <v>1</v>
      </c>
    </row>
    <row r="28" spans="1:8" ht="12.75">
      <c r="A28" s="64" t="str">
        <f>'Gols marcats'!A28</f>
        <v>BORRIOL</v>
      </c>
      <c r="B28" s="31">
        <v>1</v>
      </c>
      <c r="C28" s="7"/>
      <c r="D28" s="6"/>
      <c r="E28" s="32"/>
      <c r="F28" s="7"/>
      <c r="G28" s="33">
        <v>1</v>
      </c>
      <c r="H28" s="9">
        <f t="shared" si="0"/>
        <v>2</v>
      </c>
    </row>
    <row r="29" spans="1:8" ht="12.75">
      <c r="A29" s="64" t="str">
        <f>'Gols marcats'!A29</f>
        <v>ELX IL·LICITÀ</v>
      </c>
      <c r="B29" s="31"/>
      <c r="C29" s="7">
        <v>1</v>
      </c>
      <c r="D29" s="6"/>
      <c r="E29" s="32"/>
      <c r="F29" s="7"/>
      <c r="G29" s="33"/>
      <c r="H29" s="9">
        <f t="shared" si="0"/>
        <v>1</v>
      </c>
    </row>
    <row r="30" spans="1:8" ht="12.75">
      <c r="A30" s="64" t="str">
        <f>'Gols marcats'!A30</f>
        <v>LLOSA</v>
      </c>
      <c r="B30" s="31"/>
      <c r="C30" s="7"/>
      <c r="D30" s="6">
        <v>1</v>
      </c>
      <c r="E30" s="32"/>
      <c r="F30" s="7"/>
      <c r="G30" s="33"/>
      <c r="H30" s="9">
        <f t="shared" si="0"/>
        <v>1</v>
      </c>
    </row>
    <row r="31" spans="1:8" ht="12.75">
      <c r="A31" s="64" t="str">
        <f>'Gols marcats'!A31</f>
        <v>RIBA-ROJA</v>
      </c>
      <c r="B31" s="31"/>
      <c r="C31" s="7"/>
      <c r="D31" s="6"/>
      <c r="E31" s="32"/>
      <c r="F31" s="7"/>
      <c r="G31" s="33"/>
      <c r="H31" s="9">
        <f t="shared" si="0"/>
        <v>0</v>
      </c>
    </row>
    <row r="32" spans="1:8" ht="12.75">
      <c r="A32" s="64" t="str">
        <f>'Gols marcats'!A32</f>
        <v>BORRIANA</v>
      </c>
      <c r="B32" s="31"/>
      <c r="C32" s="7"/>
      <c r="D32" s="6"/>
      <c r="E32" s="32"/>
      <c r="F32" s="7">
        <v>1</v>
      </c>
      <c r="G32" s="33"/>
      <c r="H32" s="9">
        <f t="shared" si="0"/>
        <v>1</v>
      </c>
    </row>
    <row r="33" spans="1:8" ht="12.75">
      <c r="A33" s="64" t="str">
        <f>'Gols marcats'!A33</f>
        <v>ACERO</v>
      </c>
      <c r="B33" s="31"/>
      <c r="C33" s="7"/>
      <c r="D33" s="6"/>
      <c r="E33" s="32"/>
      <c r="F33" s="7"/>
      <c r="G33" s="33"/>
      <c r="H33" s="9">
        <f t="shared" si="0"/>
        <v>0</v>
      </c>
    </row>
    <row r="34" spans="1:8" ht="12.75">
      <c r="A34" s="64" t="str">
        <f>'Gols marcats'!A34</f>
        <v>CREVILLENT</v>
      </c>
      <c r="B34" s="31"/>
      <c r="C34" s="7"/>
      <c r="D34" s="6"/>
      <c r="E34" s="32"/>
      <c r="F34" s="7">
        <v>1</v>
      </c>
      <c r="G34" s="33"/>
      <c r="H34" s="9">
        <f t="shared" si="0"/>
        <v>1</v>
      </c>
    </row>
    <row r="35" spans="1:8" ht="12.75">
      <c r="A35" s="64" t="str">
        <f>'Gols marcats'!A35</f>
        <v>NOVELDA</v>
      </c>
      <c r="B35" s="31"/>
      <c r="C35" s="7">
        <v>1</v>
      </c>
      <c r="D35" s="6">
        <v>1</v>
      </c>
      <c r="E35" s="32"/>
      <c r="F35" s="7"/>
      <c r="G35" s="33"/>
      <c r="H35" s="9">
        <f t="shared" si="0"/>
        <v>2</v>
      </c>
    </row>
    <row r="36" spans="1:8" ht="12.75">
      <c r="A36" s="64" t="str">
        <f>'Gols marcats'!A36</f>
        <v>TORREVELLA</v>
      </c>
      <c r="B36" s="31"/>
      <c r="C36" s="7"/>
      <c r="D36" s="6"/>
      <c r="E36" s="32"/>
      <c r="F36" s="7"/>
      <c r="G36" s="33"/>
      <c r="H36" s="9">
        <f t="shared" si="0"/>
        <v>0</v>
      </c>
    </row>
    <row r="37" spans="1:8" ht="12.75">
      <c r="A37" s="64" t="str">
        <f>'Gols marcats'!A37</f>
        <v>JOVE ESPANYOL</v>
      </c>
      <c r="B37" s="31"/>
      <c r="C37" s="7"/>
      <c r="D37" s="6"/>
      <c r="E37" s="32"/>
      <c r="F37" s="7"/>
      <c r="G37" s="33"/>
      <c r="H37" s="9">
        <f t="shared" si="0"/>
        <v>0</v>
      </c>
    </row>
    <row r="38" spans="1:8" ht="12.75">
      <c r="A38" s="64" t="str">
        <f>'Gols marcats'!A38</f>
        <v>DÉNIA</v>
      </c>
      <c r="B38" s="31"/>
      <c r="C38" s="7"/>
      <c r="D38" s="6"/>
      <c r="E38" s="32"/>
      <c r="F38" s="7"/>
      <c r="G38" s="33"/>
      <c r="H38" s="9">
        <f t="shared" si="0"/>
        <v>0</v>
      </c>
    </row>
    <row r="39" spans="1:8" ht="12.75">
      <c r="A39" s="64" t="str">
        <f>'Gols marcats'!A39</f>
        <v>AT. SAGUNTÍ</v>
      </c>
      <c r="B39" s="31"/>
      <c r="C39" s="7"/>
      <c r="D39" s="6"/>
      <c r="E39" s="32"/>
      <c r="F39" s="7"/>
      <c r="G39" s="33"/>
      <c r="H39" s="9">
        <f t="shared" si="0"/>
        <v>0</v>
      </c>
    </row>
    <row r="40" spans="1:8" ht="12.75">
      <c r="A40" s="64" t="str">
        <f>'Gols marcats'!A40</f>
        <v>VILA-REAL C</v>
      </c>
      <c r="B40" s="31"/>
      <c r="C40" s="7"/>
      <c r="D40" s="6"/>
      <c r="E40" s="32"/>
      <c r="F40" s="7"/>
      <c r="G40" s="33"/>
      <c r="H40" s="9">
        <f t="shared" si="0"/>
        <v>0</v>
      </c>
    </row>
    <row r="41" spans="1:8" ht="12.75">
      <c r="A41" s="64" t="str">
        <f>'Gols marcats'!A41</f>
        <v>CASTELLÓ</v>
      </c>
      <c r="B41" s="31"/>
      <c r="C41" s="7"/>
      <c r="D41" s="6">
        <v>1</v>
      </c>
      <c r="E41" s="32"/>
      <c r="F41" s="7"/>
      <c r="G41" s="33"/>
      <c r="H41" s="9">
        <f t="shared" si="0"/>
        <v>1</v>
      </c>
    </row>
    <row r="42" spans="1:8" ht="12.75">
      <c r="A42" s="64" t="str">
        <f>'Gols marcats'!A42</f>
        <v>GANDIA</v>
      </c>
      <c r="B42" s="31"/>
      <c r="C42" s="7"/>
      <c r="D42" s="6"/>
      <c r="E42" s="32"/>
      <c r="F42" s="7"/>
      <c r="G42" s="33">
        <v>1</v>
      </c>
      <c r="H42" s="9">
        <f t="shared" si="0"/>
        <v>1</v>
      </c>
    </row>
    <row r="43" spans="1:8" ht="12.75">
      <c r="A43" s="64" t="str">
        <f>'Gols marcats'!A43</f>
        <v>UTIEL</v>
      </c>
      <c r="B43" s="31"/>
      <c r="C43" s="7"/>
      <c r="D43" s="6">
        <v>1</v>
      </c>
      <c r="E43" s="32"/>
      <c r="F43" s="7"/>
      <c r="G43" s="33">
        <v>1</v>
      </c>
      <c r="H43" s="9">
        <f t="shared" si="0"/>
        <v>2</v>
      </c>
    </row>
    <row r="44" spans="1:8" ht="12.75">
      <c r="A44" s="64">
        <f>'Gols marcats'!A44</f>
        <v>0</v>
      </c>
      <c r="B44" s="31"/>
      <c r="C44" s="7"/>
      <c r="D44" s="6"/>
      <c r="E44" s="32"/>
      <c r="F44" s="7"/>
      <c r="G44" s="33"/>
      <c r="H44" s="9">
        <f t="shared" si="0"/>
        <v>0</v>
      </c>
    </row>
    <row r="45" spans="1:8" ht="12.75">
      <c r="A45" s="64" t="str">
        <f>'Gols marcats'!A45</f>
        <v>PORTUGALETE</v>
      </c>
      <c r="B45" s="31"/>
      <c r="C45" s="7"/>
      <c r="D45" s="6"/>
      <c r="E45" s="32">
        <v>1</v>
      </c>
      <c r="F45" s="7">
        <v>1</v>
      </c>
      <c r="G45" s="33"/>
      <c r="H45" s="9">
        <f t="shared" si="0"/>
        <v>2</v>
      </c>
    </row>
    <row r="46" spans="1:8" ht="12.75">
      <c r="A46" s="64" t="str">
        <f>'Gols marcats'!A46</f>
        <v>PORTUGALETE</v>
      </c>
      <c r="B46" s="31"/>
      <c r="C46" s="7"/>
      <c r="D46" s="6"/>
      <c r="E46" s="32"/>
      <c r="F46" s="7"/>
      <c r="G46" s="33">
        <v>1</v>
      </c>
      <c r="H46" s="9">
        <f t="shared" si="0"/>
        <v>1</v>
      </c>
    </row>
    <row r="47" spans="1:8" ht="12.75">
      <c r="A47" s="64" t="str">
        <f>'Gols marcats'!A47</f>
        <v>BADAJOZ</v>
      </c>
      <c r="B47" s="31"/>
      <c r="C47" s="7"/>
      <c r="D47" s="6"/>
      <c r="E47" s="32"/>
      <c r="F47" s="7"/>
      <c r="G47" s="33"/>
      <c r="H47" s="9">
        <f t="shared" si="0"/>
        <v>0</v>
      </c>
    </row>
    <row r="48" spans="1:8" ht="12.75">
      <c r="A48" s="64" t="str">
        <f>'Gols marcats'!A48</f>
        <v>BADAJOZ</v>
      </c>
      <c r="B48" s="31"/>
      <c r="C48" s="7">
        <v>1</v>
      </c>
      <c r="D48" s="6"/>
      <c r="E48" s="32"/>
      <c r="F48" s="7"/>
      <c r="G48" s="33"/>
      <c r="H48" s="9">
        <f t="shared" si="0"/>
        <v>1</v>
      </c>
    </row>
    <row r="49" spans="1:8" ht="12.75">
      <c r="A49" s="64" t="str">
        <f>'Gols marcats'!A49</f>
        <v>TROPEZÓN</v>
      </c>
      <c r="B49" s="31"/>
      <c r="C49" s="7"/>
      <c r="D49" s="6"/>
      <c r="E49" s="32"/>
      <c r="F49" s="7">
        <v>1</v>
      </c>
      <c r="G49" s="33"/>
      <c r="H49" s="9">
        <f t="shared" si="0"/>
        <v>1</v>
      </c>
    </row>
    <row r="50" spans="1:8" ht="13.5" thickBot="1">
      <c r="A50" s="64" t="str">
        <f>'Gols marcats'!A50</f>
        <v>TROPEZÓN</v>
      </c>
      <c r="B50" s="31"/>
      <c r="C50" s="7"/>
      <c r="D50" s="6"/>
      <c r="E50" s="32"/>
      <c r="F50" s="7"/>
      <c r="G50" s="33"/>
      <c r="H50" s="9">
        <f t="shared" si="0"/>
        <v>0</v>
      </c>
    </row>
    <row r="51" spans="1:14" ht="14.25" thickBot="1" thickTop="1">
      <c r="A51" s="38" t="s">
        <v>35</v>
      </c>
      <c r="B51" s="39"/>
      <c r="C51" s="40"/>
      <c r="D51" s="41" t="s">
        <v>25</v>
      </c>
      <c r="E51" s="40"/>
      <c r="F51" s="41"/>
      <c r="G51" s="40"/>
      <c r="H51" s="39"/>
      <c r="I51" s="40"/>
      <c r="J51" s="41" t="s">
        <v>26</v>
      </c>
      <c r="K51" s="40"/>
      <c r="L51" s="41"/>
      <c r="M51" s="42"/>
      <c r="N51" s="43" t="s">
        <v>36</v>
      </c>
    </row>
    <row r="52" spans="1:14" ht="13.5" thickTop="1">
      <c r="A52" s="44"/>
      <c r="B52" s="45" t="s">
        <v>27</v>
      </c>
      <c r="C52" s="46"/>
      <c r="D52" s="47" t="s">
        <v>28</v>
      </c>
      <c r="E52" s="46"/>
      <c r="F52" s="47" t="s">
        <v>29</v>
      </c>
      <c r="G52" s="48"/>
      <c r="H52" s="49" t="s">
        <v>30</v>
      </c>
      <c r="I52" s="50"/>
      <c r="J52" s="51" t="s">
        <v>31</v>
      </c>
      <c r="K52" s="50"/>
      <c r="L52" s="51" t="s">
        <v>32</v>
      </c>
      <c r="M52" s="52"/>
      <c r="N52" s="57"/>
    </row>
    <row r="53" spans="1:14" ht="13.5" thickBot="1">
      <c r="A53" s="53"/>
      <c r="B53" s="54">
        <f>SUM(B3:B50)</f>
        <v>3</v>
      </c>
      <c r="C53" s="55">
        <f>(B53/N53)</f>
        <v>0.06818181818181818</v>
      </c>
      <c r="D53" s="34">
        <f>SUM(C3:C50)</f>
        <v>4</v>
      </c>
      <c r="E53" s="55">
        <f>(D53/N53)</f>
        <v>0.09090909090909091</v>
      </c>
      <c r="F53" s="34">
        <f>SUM(D3:D50)</f>
        <v>8</v>
      </c>
      <c r="G53" s="56">
        <f>(F53/N53)</f>
        <v>0.18181818181818182</v>
      </c>
      <c r="H53" s="54">
        <f>SUM(E3:E50)</f>
        <v>7</v>
      </c>
      <c r="I53" s="55">
        <f>(H53/N53)</f>
        <v>0.1590909090909091</v>
      </c>
      <c r="J53" s="34">
        <f>SUM(F3:F50)</f>
        <v>8</v>
      </c>
      <c r="K53" s="55">
        <f>(J53/N53)</f>
        <v>0.18181818181818182</v>
      </c>
      <c r="L53" s="34">
        <f>SUM(G3:G50)</f>
        <v>14</v>
      </c>
      <c r="M53" s="56">
        <f>(L53/N53)</f>
        <v>0.3181818181818182</v>
      </c>
      <c r="N53" s="58">
        <f>SUM(H3:H50)</f>
        <v>44</v>
      </c>
    </row>
    <row r="54" ht="13.5" thickTop="1"/>
    <row r="55" spans="2:7" ht="12.75">
      <c r="B55" s="11" t="s">
        <v>40</v>
      </c>
      <c r="C55" s="11" t="s">
        <v>41</v>
      </c>
      <c r="D55" s="11"/>
      <c r="E55" s="11" t="s">
        <v>43</v>
      </c>
      <c r="F55" s="11" t="s">
        <v>42</v>
      </c>
      <c r="G55" s="11" t="s">
        <v>44</v>
      </c>
    </row>
    <row r="56" spans="2:7" ht="12.75">
      <c r="B56" s="11">
        <f>B53+D53+F53</f>
        <v>15</v>
      </c>
      <c r="C56" s="11">
        <f>H53+J53+L53</f>
        <v>29</v>
      </c>
      <c r="D56" s="11"/>
      <c r="E56" s="11">
        <f>B53+H53</f>
        <v>10</v>
      </c>
      <c r="F56" s="11">
        <f>D53+J53</f>
        <v>12</v>
      </c>
      <c r="G56" s="11">
        <f>F53+L53</f>
        <v>22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3"/>
  <sheetViews>
    <sheetView zoomScale="67" zoomScaleNormal="67" zoomScalePageLayoutView="0" workbookViewId="0" topLeftCell="A1">
      <selection activeCell="A49" sqref="A3:A49"/>
    </sheetView>
  </sheetViews>
  <sheetFormatPr defaultColWidth="11.421875" defaultRowHeight="12.75"/>
  <cols>
    <col min="1" max="1" width="17.28125" style="0" customWidth="1"/>
  </cols>
  <sheetData>
    <row r="1" spans="1:8" ht="13.5" thickTop="1">
      <c r="A1" s="25"/>
      <c r="B1" s="28"/>
      <c r="C1" s="14" t="s">
        <v>25</v>
      </c>
      <c r="D1" s="22"/>
      <c r="E1" s="19"/>
      <c r="F1" s="14" t="s">
        <v>26</v>
      </c>
      <c r="G1" s="29"/>
      <c r="H1" s="37"/>
    </row>
    <row r="2" spans="1:8" ht="13.5" thickBot="1">
      <c r="A2" s="26"/>
      <c r="B2" s="27" t="s">
        <v>19</v>
      </c>
      <c r="C2" s="17" t="s">
        <v>20</v>
      </c>
      <c r="D2" s="23" t="s">
        <v>21</v>
      </c>
      <c r="E2" s="20" t="s">
        <v>22</v>
      </c>
      <c r="F2" s="17" t="s">
        <v>23</v>
      </c>
      <c r="G2" s="18" t="s">
        <v>24</v>
      </c>
      <c r="H2" s="12"/>
    </row>
    <row r="3" spans="1:8" ht="13.5" thickTop="1">
      <c r="A3" s="64"/>
      <c r="B3" s="118"/>
      <c r="C3" s="118"/>
      <c r="D3" s="118"/>
      <c r="E3" s="118"/>
      <c r="F3" s="118"/>
      <c r="G3" s="209"/>
      <c r="H3" s="9"/>
    </row>
    <row r="4" spans="1:8" ht="12.75">
      <c r="A4" s="64" t="str">
        <f>'Gols marcats'!A4</f>
        <v>ELDENSE</v>
      </c>
      <c r="B4" s="118">
        <f>'Gols marcats'!B4</f>
        <v>0</v>
      </c>
      <c r="C4" s="118">
        <f>'Gols marcats'!C4</f>
        <v>0</v>
      </c>
      <c r="D4" s="118">
        <f>'Gols marcats'!D4</f>
        <v>1</v>
      </c>
      <c r="E4" s="118">
        <f>'Gols marcats'!E4</f>
        <v>0</v>
      </c>
      <c r="F4" s="118">
        <f>'Gols marcats'!F4</f>
        <v>0</v>
      </c>
      <c r="G4" s="210">
        <f>'Gols marcats'!G4</f>
        <v>0</v>
      </c>
      <c r="H4" s="9">
        <f aca="true" t="shared" si="0" ref="H4:H49">SUM(B4:G4)</f>
        <v>1</v>
      </c>
    </row>
    <row r="5" spans="1:8" ht="12.75">
      <c r="A5" s="64"/>
      <c r="B5" s="118"/>
      <c r="C5" s="118"/>
      <c r="D5" s="118"/>
      <c r="E5" s="118"/>
      <c r="F5" s="118"/>
      <c r="G5" s="210"/>
      <c r="H5" s="9"/>
    </row>
    <row r="6" spans="1:8" ht="12.75">
      <c r="A6" s="64" t="str">
        <f>'Gols marcats'!A6</f>
        <v>LA NUCIA</v>
      </c>
      <c r="B6" s="118">
        <f>'Gols marcats'!B6</f>
        <v>0</v>
      </c>
      <c r="C6" s="118">
        <f>'Gols marcats'!C6</f>
        <v>0</v>
      </c>
      <c r="D6" s="118">
        <f>'Gols marcats'!D6</f>
        <v>0</v>
      </c>
      <c r="E6" s="118">
        <f>'Gols marcats'!E6</f>
        <v>0</v>
      </c>
      <c r="F6" s="118">
        <f>'Gols marcats'!F6</f>
        <v>0</v>
      </c>
      <c r="G6" s="210">
        <f>'Gols marcats'!G6</f>
        <v>0</v>
      </c>
      <c r="H6" s="9">
        <f t="shared" si="0"/>
        <v>0</v>
      </c>
    </row>
    <row r="7" spans="1:8" ht="12.75">
      <c r="A7" s="64"/>
      <c r="B7" s="118"/>
      <c r="C7" s="118"/>
      <c r="D7" s="118"/>
      <c r="E7" s="118"/>
      <c r="F7" s="118"/>
      <c r="G7" s="210"/>
      <c r="H7" s="9"/>
    </row>
    <row r="8" spans="1:8" ht="12.75">
      <c r="A8" s="64" t="str">
        <f>'Gols marcats'!A8</f>
        <v>ELX IL·LICITÀ</v>
      </c>
      <c r="B8" s="118">
        <f>'Gols marcats'!B8</f>
        <v>0</v>
      </c>
      <c r="C8" s="118">
        <f>'Gols marcats'!C8</f>
        <v>0</v>
      </c>
      <c r="D8" s="118">
        <f>'Gols marcats'!D8</f>
        <v>0</v>
      </c>
      <c r="E8" s="118">
        <f>'Gols marcats'!E8</f>
        <v>0</v>
      </c>
      <c r="F8" s="118">
        <f>'Gols marcats'!F8</f>
        <v>1</v>
      </c>
      <c r="G8" s="210">
        <f>'Gols marcats'!G8</f>
        <v>0</v>
      </c>
      <c r="H8" s="9">
        <f t="shared" si="0"/>
        <v>1</v>
      </c>
    </row>
    <row r="9" spans="1:8" ht="12.75">
      <c r="A9" s="64"/>
      <c r="B9" s="118"/>
      <c r="C9" s="118"/>
      <c r="D9" s="118"/>
      <c r="E9" s="118"/>
      <c r="F9" s="118"/>
      <c r="G9" s="210"/>
      <c r="H9" s="9"/>
    </row>
    <row r="10" spans="1:8" ht="12.75">
      <c r="A10" s="64" t="str">
        <f>'Gols marcats'!A10</f>
        <v>RIBA-ROJA</v>
      </c>
      <c r="B10" s="118">
        <f>'Gols marcats'!B10</f>
        <v>0</v>
      </c>
      <c r="C10" s="118">
        <f>'Gols marcats'!C10</f>
        <v>1</v>
      </c>
      <c r="D10" s="118">
        <f>'Gols marcats'!D10</f>
        <v>0</v>
      </c>
      <c r="E10" s="118">
        <f>'Gols marcats'!E10</f>
        <v>0</v>
      </c>
      <c r="F10" s="118">
        <f>'Gols marcats'!F10</f>
        <v>1</v>
      </c>
      <c r="G10" s="210">
        <f>'Gols marcats'!G10</f>
        <v>1</v>
      </c>
      <c r="H10" s="9">
        <f t="shared" si="0"/>
        <v>3</v>
      </c>
    </row>
    <row r="11" spans="1:8" ht="12.75">
      <c r="A11" s="64"/>
      <c r="B11" s="118"/>
      <c r="C11" s="118"/>
      <c r="D11" s="118"/>
      <c r="E11" s="118"/>
      <c r="F11" s="118"/>
      <c r="G11" s="210"/>
      <c r="H11" s="9"/>
    </row>
    <row r="12" spans="1:8" ht="12.75">
      <c r="A12" s="64" t="str">
        <f>'Gols marcats'!A12</f>
        <v>ACERO</v>
      </c>
      <c r="B12" s="118">
        <f>'Gols marcats'!B12</f>
        <v>0</v>
      </c>
      <c r="C12" s="118">
        <f>'Gols marcats'!C12</f>
        <v>0</v>
      </c>
      <c r="D12" s="118">
        <f>'Gols marcats'!D12</f>
        <v>0</v>
      </c>
      <c r="E12" s="118">
        <f>'Gols marcats'!E12</f>
        <v>0</v>
      </c>
      <c r="F12" s="118">
        <f>'Gols marcats'!F12</f>
        <v>0</v>
      </c>
      <c r="G12" s="210">
        <f>'Gols marcats'!G12</f>
        <v>1</v>
      </c>
      <c r="H12" s="9">
        <f t="shared" si="0"/>
        <v>1</v>
      </c>
    </row>
    <row r="13" spans="1:8" ht="12.75">
      <c r="A13" s="64"/>
      <c r="B13" s="118"/>
      <c r="C13" s="118"/>
      <c r="D13" s="118"/>
      <c r="E13" s="118"/>
      <c r="F13" s="118"/>
      <c r="G13" s="210"/>
      <c r="H13" s="9"/>
    </row>
    <row r="14" spans="1:8" ht="12.75">
      <c r="A14" s="64" t="str">
        <f>'Gols marcats'!A14</f>
        <v>NOVELDA</v>
      </c>
      <c r="B14" s="118">
        <f>'Gols marcats'!B14</f>
        <v>0</v>
      </c>
      <c r="C14" s="118">
        <f>'Gols marcats'!C14</f>
        <v>0</v>
      </c>
      <c r="D14" s="118">
        <f>'Gols marcats'!D14</f>
        <v>0</v>
      </c>
      <c r="E14" s="118">
        <f>'Gols marcats'!E14</f>
        <v>1</v>
      </c>
      <c r="F14" s="118">
        <f>'Gols marcats'!F14</f>
        <v>0</v>
      </c>
      <c r="G14" s="210">
        <f>'Gols marcats'!G14</f>
        <v>0</v>
      </c>
      <c r="H14" s="9">
        <f t="shared" si="0"/>
        <v>1</v>
      </c>
    </row>
    <row r="15" spans="1:8" ht="12.75">
      <c r="A15" s="64"/>
      <c r="B15" s="118"/>
      <c r="C15" s="118"/>
      <c r="D15" s="118"/>
      <c r="E15" s="118"/>
      <c r="F15" s="118"/>
      <c r="G15" s="210"/>
      <c r="H15" s="9"/>
    </row>
    <row r="16" spans="1:8" ht="12.75">
      <c r="A16" s="64" t="str">
        <f>'Gols marcats'!A16</f>
        <v>JOVE ESPANYOL</v>
      </c>
      <c r="B16" s="118">
        <f>'Gols marcats'!B16</f>
        <v>0</v>
      </c>
      <c r="C16" s="118">
        <f>'Gols marcats'!C16</f>
        <v>0</v>
      </c>
      <c r="D16" s="118">
        <f>'Gols marcats'!D16</f>
        <v>0</v>
      </c>
      <c r="E16" s="118">
        <f>'Gols marcats'!E16</f>
        <v>0</v>
      </c>
      <c r="F16" s="118">
        <f>'Gols marcats'!F16</f>
        <v>0</v>
      </c>
      <c r="G16" s="210">
        <f>'Gols marcats'!G16</f>
        <v>0</v>
      </c>
      <c r="H16" s="9">
        <f t="shared" si="0"/>
        <v>0</v>
      </c>
    </row>
    <row r="17" spans="1:8" ht="12.75">
      <c r="A17" s="64"/>
      <c r="B17" s="118"/>
      <c r="C17" s="118"/>
      <c r="D17" s="118"/>
      <c r="E17" s="118"/>
      <c r="F17" s="118"/>
      <c r="G17" s="210"/>
      <c r="H17" s="9"/>
    </row>
    <row r="18" spans="1:8" ht="12.75">
      <c r="A18" s="64" t="str">
        <f>'Gols marcats'!A18</f>
        <v>AT. SAGUNTÍ</v>
      </c>
      <c r="B18" s="118">
        <f>'Gols marcats'!B18</f>
        <v>0</v>
      </c>
      <c r="C18" s="118">
        <f>'Gols marcats'!C18</f>
        <v>0</v>
      </c>
      <c r="D18" s="118">
        <f>'Gols marcats'!D18</f>
        <v>0</v>
      </c>
      <c r="E18" s="118">
        <f>'Gols marcats'!E18</f>
        <v>0</v>
      </c>
      <c r="F18" s="118">
        <f>'Gols marcats'!F18</f>
        <v>2</v>
      </c>
      <c r="G18" s="210">
        <f>'Gols marcats'!G18</f>
        <v>0</v>
      </c>
      <c r="H18" s="9">
        <f t="shared" si="0"/>
        <v>2</v>
      </c>
    </row>
    <row r="19" spans="1:8" ht="12.75">
      <c r="A19" s="64"/>
      <c r="B19" s="118"/>
      <c r="C19" s="118"/>
      <c r="D19" s="118"/>
      <c r="E19" s="118"/>
      <c r="F19" s="118"/>
      <c r="G19" s="210"/>
      <c r="H19" s="9"/>
    </row>
    <row r="20" spans="1:8" ht="12.75">
      <c r="A20" s="64" t="str">
        <f>'Gols marcats'!A20</f>
        <v>CASTELLÓ</v>
      </c>
      <c r="B20" s="118">
        <f>'Gols marcats'!B20</f>
        <v>0</v>
      </c>
      <c r="C20" s="118">
        <f>'Gols marcats'!C20</f>
        <v>0</v>
      </c>
      <c r="D20" s="118">
        <f>'Gols marcats'!D20</f>
        <v>0</v>
      </c>
      <c r="E20" s="118">
        <f>'Gols marcats'!E20</f>
        <v>0</v>
      </c>
      <c r="F20" s="118">
        <f>'Gols marcats'!F20</f>
        <v>1</v>
      </c>
      <c r="G20" s="210">
        <f>'Gols marcats'!G20</f>
        <v>0</v>
      </c>
      <c r="H20" s="9">
        <f t="shared" si="0"/>
        <v>1</v>
      </c>
    </row>
    <row r="21" spans="1:8" ht="12.75">
      <c r="A21" s="64"/>
      <c r="B21" s="118"/>
      <c r="C21" s="118"/>
      <c r="D21" s="118"/>
      <c r="E21" s="118"/>
      <c r="F21" s="118"/>
      <c r="G21" s="210"/>
      <c r="H21" s="9"/>
    </row>
    <row r="22" spans="1:8" ht="12.75">
      <c r="A22" s="64" t="str">
        <f>'Gols marcats'!A22</f>
        <v>UTIEL</v>
      </c>
      <c r="B22" s="118">
        <f>'Gols marcats'!B22</f>
        <v>0</v>
      </c>
      <c r="C22" s="118">
        <f>'Gols marcats'!C22</f>
        <v>0</v>
      </c>
      <c r="D22" s="118">
        <f>'Gols marcats'!D22</f>
        <v>1</v>
      </c>
      <c r="E22" s="118">
        <f>'Gols marcats'!E22</f>
        <v>0</v>
      </c>
      <c r="F22" s="118">
        <f>'Gols marcats'!F22</f>
        <v>0</v>
      </c>
      <c r="G22" s="210">
        <f>'Gols marcats'!G22</f>
        <v>0</v>
      </c>
      <c r="H22" s="9">
        <f t="shared" si="0"/>
        <v>1</v>
      </c>
    </row>
    <row r="23" spans="1:8" ht="12.75">
      <c r="A23" s="64"/>
      <c r="B23" s="118"/>
      <c r="C23" s="118"/>
      <c r="D23" s="118"/>
      <c r="E23" s="118"/>
      <c r="F23" s="118"/>
      <c r="G23" s="210"/>
      <c r="H23" s="9"/>
    </row>
    <row r="24" spans="1:8" ht="12.75">
      <c r="A24" s="64" t="str">
        <f>'Gols marcats'!A24</f>
        <v>MURO</v>
      </c>
      <c r="B24" s="118">
        <f>'Gols marcats'!B24</f>
        <v>0</v>
      </c>
      <c r="C24" s="118">
        <f>'Gols marcats'!C24</f>
        <v>0</v>
      </c>
      <c r="D24" s="118">
        <f>'Gols marcats'!D24</f>
        <v>1</v>
      </c>
      <c r="E24" s="118">
        <f>'Gols marcats'!E24</f>
        <v>1</v>
      </c>
      <c r="F24" s="118">
        <f>'Gols marcats'!F24</f>
        <v>0</v>
      </c>
      <c r="G24" s="210">
        <f>'Gols marcats'!G24</f>
        <v>0</v>
      </c>
      <c r="H24" s="9">
        <f t="shared" si="0"/>
        <v>2</v>
      </c>
    </row>
    <row r="25" spans="1:8" ht="12.75">
      <c r="A25" s="64"/>
      <c r="B25" s="118"/>
      <c r="C25" s="118"/>
      <c r="D25" s="118"/>
      <c r="E25" s="118"/>
      <c r="F25" s="118"/>
      <c r="G25" s="210"/>
      <c r="H25" s="9"/>
    </row>
    <row r="26" spans="1:8" ht="12.75">
      <c r="A26" s="64" t="str">
        <f>'Gols marcats'!A26</f>
        <v>CATARROJA</v>
      </c>
      <c r="B26" s="118">
        <f>'Gols marcats'!B26</f>
        <v>0</v>
      </c>
      <c r="C26" s="118">
        <f>'Gols marcats'!C26</f>
        <v>0</v>
      </c>
      <c r="D26" s="118">
        <f>'Gols marcats'!D26</f>
        <v>0</v>
      </c>
      <c r="E26" s="118">
        <f>'Gols marcats'!E26</f>
        <v>0</v>
      </c>
      <c r="F26" s="118">
        <f>'Gols marcats'!F26</f>
        <v>0</v>
      </c>
      <c r="G26" s="210">
        <f>'Gols marcats'!G26</f>
        <v>0</v>
      </c>
      <c r="H26" s="9">
        <f t="shared" si="0"/>
        <v>0</v>
      </c>
    </row>
    <row r="27" spans="1:8" ht="12.75">
      <c r="A27" s="64"/>
      <c r="B27" s="118"/>
      <c r="C27" s="118"/>
      <c r="D27" s="118"/>
      <c r="E27" s="118"/>
      <c r="F27" s="118"/>
      <c r="G27" s="210"/>
      <c r="H27" s="9"/>
    </row>
    <row r="28" spans="1:8" ht="12.75">
      <c r="A28" s="64" t="str">
        <f>'Gols marcats'!A28</f>
        <v>BORRIOL</v>
      </c>
      <c r="B28" s="118">
        <f>'Gols marcats'!B28</f>
        <v>0</v>
      </c>
      <c r="C28" s="118">
        <f>'Gols marcats'!C28</f>
        <v>0</v>
      </c>
      <c r="D28" s="118">
        <f>'Gols marcats'!D28</f>
        <v>0</v>
      </c>
      <c r="E28" s="118">
        <f>'Gols marcats'!E28</f>
        <v>0</v>
      </c>
      <c r="F28" s="118">
        <f>'Gols marcats'!F28</f>
        <v>1</v>
      </c>
      <c r="G28" s="210">
        <f>'Gols marcats'!G28</f>
        <v>0</v>
      </c>
      <c r="H28" s="9">
        <f t="shared" si="0"/>
        <v>1</v>
      </c>
    </row>
    <row r="29" spans="1:8" ht="12.75">
      <c r="A29" s="64"/>
      <c r="B29" s="118"/>
      <c r="C29" s="118"/>
      <c r="D29" s="118"/>
      <c r="E29" s="118"/>
      <c r="F29" s="118"/>
      <c r="G29" s="210"/>
      <c r="H29" s="9"/>
    </row>
    <row r="30" spans="1:8" ht="12.75">
      <c r="A30" s="64" t="str">
        <f>'Gols marcats'!A30</f>
        <v>LLOSA</v>
      </c>
      <c r="B30" s="118">
        <f>'Gols marcats'!B30</f>
        <v>1</v>
      </c>
      <c r="C30" s="118">
        <f>'Gols marcats'!C30</f>
        <v>0</v>
      </c>
      <c r="D30" s="118">
        <f>'Gols marcats'!D30</f>
        <v>0</v>
      </c>
      <c r="E30" s="118">
        <f>'Gols marcats'!E30</f>
        <v>0</v>
      </c>
      <c r="F30" s="118">
        <f>'Gols marcats'!F30</f>
        <v>0</v>
      </c>
      <c r="G30" s="210">
        <f>'Gols marcats'!G30</f>
        <v>0</v>
      </c>
      <c r="H30" s="9">
        <f t="shared" si="0"/>
        <v>1</v>
      </c>
    </row>
    <row r="31" spans="1:8" ht="12.75">
      <c r="A31" s="64"/>
      <c r="B31" s="118"/>
      <c r="C31" s="118"/>
      <c r="D31" s="118"/>
      <c r="E31" s="118"/>
      <c r="F31" s="118"/>
      <c r="G31" s="210"/>
      <c r="H31" s="9"/>
    </row>
    <row r="32" spans="1:8" ht="12.75">
      <c r="A32" s="64" t="str">
        <f>'Gols marcats'!A32</f>
        <v>BORRIANA</v>
      </c>
      <c r="B32" s="118">
        <f>'Gols marcats'!B32</f>
        <v>0</v>
      </c>
      <c r="C32" s="118">
        <f>'Gols marcats'!C32</f>
        <v>1</v>
      </c>
      <c r="D32" s="118">
        <f>'Gols marcats'!D32</f>
        <v>0</v>
      </c>
      <c r="E32" s="118">
        <f>'Gols marcats'!E32</f>
        <v>1</v>
      </c>
      <c r="F32" s="118">
        <f>'Gols marcats'!F32</f>
        <v>0</v>
      </c>
      <c r="G32" s="210">
        <f>'Gols marcats'!G32</f>
        <v>0</v>
      </c>
      <c r="H32" s="9">
        <f t="shared" si="0"/>
        <v>2</v>
      </c>
    </row>
    <row r="33" spans="1:8" ht="12.75">
      <c r="A33" s="64"/>
      <c r="B33" s="118"/>
      <c r="C33" s="118"/>
      <c r="D33" s="118"/>
      <c r="E33" s="118"/>
      <c r="F33" s="118"/>
      <c r="G33" s="210"/>
      <c r="H33" s="9"/>
    </row>
    <row r="34" spans="1:8" ht="12.75">
      <c r="A34" s="64" t="str">
        <f>'Gols marcats'!A34</f>
        <v>CREVILLENT</v>
      </c>
      <c r="B34" s="118">
        <f>'Gols marcats'!B34</f>
        <v>0</v>
      </c>
      <c r="C34" s="118">
        <f>'Gols marcats'!C34</f>
        <v>0</v>
      </c>
      <c r="D34" s="118">
        <f>'Gols marcats'!D34</f>
        <v>0</v>
      </c>
      <c r="E34" s="118">
        <f>'Gols marcats'!E34</f>
        <v>1</v>
      </c>
      <c r="F34" s="118">
        <f>'Gols marcats'!F34</f>
        <v>0</v>
      </c>
      <c r="G34" s="210">
        <f>'Gols marcats'!G34</f>
        <v>0</v>
      </c>
      <c r="H34" s="9">
        <f t="shared" si="0"/>
        <v>1</v>
      </c>
    </row>
    <row r="35" spans="1:8" ht="12.75">
      <c r="A35" s="64"/>
      <c r="B35" s="118"/>
      <c r="C35" s="118"/>
      <c r="D35" s="118"/>
      <c r="E35" s="118"/>
      <c r="F35" s="118"/>
      <c r="G35" s="210"/>
      <c r="H35" s="9"/>
    </row>
    <row r="36" spans="1:8" ht="12.75">
      <c r="A36" s="64" t="str">
        <f>'Gols marcats'!A36</f>
        <v>TORREVELLA</v>
      </c>
      <c r="B36" s="118">
        <f>'Gols marcats'!B36</f>
        <v>0</v>
      </c>
      <c r="C36" s="118">
        <f>'Gols marcats'!C36</f>
        <v>0</v>
      </c>
      <c r="D36" s="118">
        <f>'Gols marcats'!D36</f>
        <v>1</v>
      </c>
      <c r="E36" s="118">
        <f>'Gols marcats'!E36</f>
        <v>0</v>
      </c>
      <c r="F36" s="118">
        <f>'Gols marcats'!F36</f>
        <v>0</v>
      </c>
      <c r="G36" s="210">
        <f>'Gols marcats'!G36</f>
        <v>0</v>
      </c>
      <c r="H36" s="9">
        <f t="shared" si="0"/>
        <v>1</v>
      </c>
    </row>
    <row r="37" spans="1:8" ht="12.75">
      <c r="A37" s="64"/>
      <c r="B37" s="118"/>
      <c r="C37" s="118"/>
      <c r="D37" s="118"/>
      <c r="E37" s="118"/>
      <c r="F37" s="118"/>
      <c r="G37" s="210"/>
      <c r="H37" s="9"/>
    </row>
    <row r="38" spans="1:8" ht="12.75">
      <c r="A38" s="64" t="str">
        <f>'Gols marcats'!A38</f>
        <v>DÉNIA</v>
      </c>
      <c r="B38" s="118">
        <f>'Gols marcats'!B38</f>
        <v>0</v>
      </c>
      <c r="C38" s="118">
        <f>'Gols marcats'!C38</f>
        <v>0</v>
      </c>
      <c r="D38" s="118">
        <f>'Gols marcats'!D38</f>
        <v>0</v>
      </c>
      <c r="E38" s="118">
        <f>'Gols marcats'!E38</f>
        <v>0</v>
      </c>
      <c r="F38" s="118">
        <f>'Gols marcats'!F38</f>
        <v>1</v>
      </c>
      <c r="G38" s="210">
        <f>'Gols marcats'!G38</f>
        <v>1</v>
      </c>
      <c r="H38" s="9">
        <f t="shared" si="0"/>
        <v>2</v>
      </c>
    </row>
    <row r="39" spans="1:8" ht="12.75">
      <c r="A39" s="64"/>
      <c r="B39" s="118"/>
      <c r="C39" s="118"/>
      <c r="D39" s="118"/>
      <c r="E39" s="118"/>
      <c r="F39" s="118"/>
      <c r="G39" s="210"/>
      <c r="H39" s="9"/>
    </row>
    <row r="40" spans="1:8" ht="12.75">
      <c r="A40" s="64" t="str">
        <f>'Gols marcats'!A40</f>
        <v>VILA-REAL C</v>
      </c>
      <c r="B40" s="118">
        <f>'Gols marcats'!B40</f>
        <v>0</v>
      </c>
      <c r="C40" s="118">
        <f>'Gols marcats'!C40</f>
        <v>0</v>
      </c>
      <c r="D40" s="118">
        <f>'Gols marcats'!D40</f>
        <v>1</v>
      </c>
      <c r="E40" s="118">
        <f>'Gols marcats'!E40</f>
        <v>0</v>
      </c>
      <c r="F40" s="118">
        <f>'Gols marcats'!F40</f>
        <v>0</v>
      </c>
      <c r="G40" s="210">
        <f>'Gols marcats'!G40</f>
        <v>0</v>
      </c>
      <c r="H40" s="9">
        <f t="shared" si="0"/>
        <v>1</v>
      </c>
    </row>
    <row r="41" spans="1:8" ht="12.75">
      <c r="A41" s="64"/>
      <c r="B41" s="118"/>
      <c r="C41" s="118"/>
      <c r="D41" s="118"/>
      <c r="E41" s="118"/>
      <c r="F41" s="118"/>
      <c r="G41" s="210"/>
      <c r="H41" s="9"/>
    </row>
    <row r="42" spans="1:8" ht="12.75">
      <c r="A42" s="64" t="str">
        <f>'Gols marcats'!A42</f>
        <v>GANDIA</v>
      </c>
      <c r="B42" s="118">
        <f>'Gols marcats'!B42</f>
        <v>0</v>
      </c>
      <c r="C42" s="118">
        <f>'Gols marcats'!C42</f>
        <v>1</v>
      </c>
      <c r="D42" s="118">
        <f>'Gols marcats'!D42</f>
        <v>0</v>
      </c>
      <c r="E42" s="118">
        <f>'Gols marcats'!E42</f>
        <v>0</v>
      </c>
      <c r="F42" s="118">
        <f>'Gols marcats'!F42</f>
        <v>0</v>
      </c>
      <c r="G42" s="210">
        <f>'Gols marcats'!G42</f>
        <v>0</v>
      </c>
      <c r="H42" s="9">
        <f t="shared" si="0"/>
        <v>1</v>
      </c>
    </row>
    <row r="43" spans="1:8" ht="12.75">
      <c r="A43" s="64"/>
      <c r="B43" s="118"/>
      <c r="C43" s="118"/>
      <c r="D43" s="118"/>
      <c r="E43" s="118"/>
      <c r="F43" s="118"/>
      <c r="G43" s="210"/>
      <c r="H43" s="9"/>
    </row>
    <row r="44" spans="1:8" ht="12.75">
      <c r="A44" s="64"/>
      <c r="B44" s="118"/>
      <c r="C44" s="118"/>
      <c r="D44" s="118"/>
      <c r="E44" s="118"/>
      <c r="F44" s="118"/>
      <c r="G44" s="210"/>
      <c r="H44" s="9"/>
    </row>
    <row r="45" spans="1:8" ht="12.75">
      <c r="A45" s="64"/>
      <c r="B45" s="118"/>
      <c r="C45" s="118"/>
      <c r="D45" s="118"/>
      <c r="E45" s="118"/>
      <c r="F45" s="118"/>
      <c r="G45" s="210"/>
      <c r="H45" s="9"/>
    </row>
    <row r="46" spans="1:8" ht="12.75">
      <c r="A46" s="64" t="str">
        <f>'Gols marcats'!A46</f>
        <v>PORTUGALETE</v>
      </c>
      <c r="B46" s="118">
        <f>'Gols marcats'!B46</f>
        <v>0</v>
      </c>
      <c r="C46" s="118">
        <f>'Gols marcats'!C46</f>
        <v>0</v>
      </c>
      <c r="D46" s="118">
        <f>'Gols marcats'!D46</f>
        <v>0</v>
      </c>
      <c r="E46" s="118">
        <f>'Gols marcats'!E46</f>
        <v>0</v>
      </c>
      <c r="F46" s="118">
        <f>'Gols marcats'!F46</f>
        <v>1</v>
      </c>
      <c r="G46" s="210">
        <f>'Gols marcats'!G46</f>
        <v>1</v>
      </c>
      <c r="H46" s="9">
        <f t="shared" si="0"/>
        <v>2</v>
      </c>
    </row>
    <row r="47" spans="1:8" ht="12.75">
      <c r="A47" s="64" t="str">
        <f>'Gols marcats'!A47</f>
        <v>BADAJOZ</v>
      </c>
      <c r="B47" s="118">
        <f>'Gols marcats'!B47</f>
        <v>0</v>
      </c>
      <c r="C47" s="118">
        <f>'Gols marcats'!C47</f>
        <v>0</v>
      </c>
      <c r="D47" s="118">
        <f>'Gols marcats'!D47</f>
        <v>0</v>
      </c>
      <c r="E47" s="118">
        <f>'Gols marcats'!E47</f>
        <v>1</v>
      </c>
      <c r="F47" s="118">
        <f>'Gols marcats'!F47</f>
        <v>0</v>
      </c>
      <c r="G47" s="210">
        <f>'Gols marcats'!G47</f>
        <v>0</v>
      </c>
      <c r="H47" s="9">
        <f t="shared" si="0"/>
        <v>1</v>
      </c>
    </row>
    <row r="48" spans="1:8" ht="12.75">
      <c r="A48" s="64"/>
      <c r="B48" s="118"/>
      <c r="C48" s="118"/>
      <c r="D48" s="118"/>
      <c r="E48" s="118"/>
      <c r="F48" s="118"/>
      <c r="G48" s="210"/>
      <c r="H48" s="9"/>
    </row>
    <row r="49" spans="1:8" ht="12.75">
      <c r="A49" s="64" t="str">
        <f>'Gols marcats'!A49</f>
        <v>TROPEZÓN</v>
      </c>
      <c r="B49" s="118">
        <f>'Gols marcats'!B49</f>
        <v>0</v>
      </c>
      <c r="C49" s="118">
        <f>'Gols marcats'!C49</f>
        <v>1</v>
      </c>
      <c r="D49" s="118">
        <f>'Gols marcats'!D49</f>
        <v>0</v>
      </c>
      <c r="E49" s="118">
        <f>'Gols marcats'!E49</f>
        <v>0</v>
      </c>
      <c r="F49" s="118">
        <f>'Gols marcats'!F49</f>
        <v>0</v>
      </c>
      <c r="G49" s="210">
        <f>'Gols marcats'!G49</f>
        <v>0</v>
      </c>
      <c r="H49" s="9">
        <f t="shared" si="0"/>
        <v>1</v>
      </c>
    </row>
    <row r="50" spans="1:8" ht="13.5" thickBot="1">
      <c r="A50" s="64"/>
      <c r="B50" s="118"/>
      <c r="C50" s="118"/>
      <c r="D50" s="118"/>
      <c r="E50" s="118"/>
      <c r="F50" s="118"/>
      <c r="G50" s="210"/>
      <c r="H50" s="9"/>
    </row>
    <row r="51" spans="1:14" ht="14.25" thickBot="1" thickTop="1">
      <c r="A51" s="38" t="s">
        <v>37</v>
      </c>
      <c r="B51" s="39"/>
      <c r="C51" s="40"/>
      <c r="D51" s="41" t="s">
        <v>25</v>
      </c>
      <c r="E51" s="40"/>
      <c r="F51" s="41"/>
      <c r="G51" s="40"/>
      <c r="H51" s="39"/>
      <c r="I51" s="40"/>
      <c r="J51" s="41" t="s">
        <v>26</v>
      </c>
      <c r="K51" s="40"/>
      <c r="L51" s="41"/>
      <c r="M51" s="42"/>
      <c r="N51" s="43" t="s">
        <v>36</v>
      </c>
    </row>
    <row r="52" spans="1:14" ht="13.5" thickTop="1">
      <c r="A52" s="44"/>
      <c r="B52" s="45" t="s">
        <v>27</v>
      </c>
      <c r="C52" s="46"/>
      <c r="D52" s="47" t="s">
        <v>28</v>
      </c>
      <c r="E52" s="46"/>
      <c r="F52" s="47" t="s">
        <v>29</v>
      </c>
      <c r="G52" s="48"/>
      <c r="H52" s="49" t="s">
        <v>30</v>
      </c>
      <c r="I52" s="50"/>
      <c r="J52" s="51" t="s">
        <v>31</v>
      </c>
      <c r="K52" s="50"/>
      <c r="L52" s="51" t="s">
        <v>32</v>
      </c>
      <c r="M52" s="52"/>
      <c r="N52" s="57"/>
    </row>
    <row r="53" spans="1:14" ht="13.5" thickBot="1">
      <c r="A53" s="53"/>
      <c r="B53" s="54">
        <f>SUM(B3:B46)</f>
        <v>1</v>
      </c>
      <c r="C53" s="55">
        <f>(B53/N53)</f>
        <v>0.037037037037037035</v>
      </c>
      <c r="D53" s="34">
        <f>SUM(C3:C46)</f>
        <v>3</v>
      </c>
      <c r="E53" s="55">
        <f>(D53/N53)</f>
        <v>0.1111111111111111</v>
      </c>
      <c r="F53" s="34">
        <f>SUM(D3:D46)</f>
        <v>5</v>
      </c>
      <c r="G53" s="56">
        <f>(F53/N53)</f>
        <v>0.18518518518518517</v>
      </c>
      <c r="H53" s="54">
        <f>SUM(E3:E46)</f>
        <v>4</v>
      </c>
      <c r="I53" s="55">
        <f>(H53/N53)</f>
        <v>0.14814814814814814</v>
      </c>
      <c r="J53" s="34">
        <f>SUM(F3:F46)</f>
        <v>8</v>
      </c>
      <c r="K53" s="55">
        <f>(J53/N53)</f>
        <v>0.2962962962962963</v>
      </c>
      <c r="L53" s="34">
        <f>SUM(G3:G46)</f>
        <v>4</v>
      </c>
      <c r="M53" s="56">
        <f>(L53/N53)</f>
        <v>0.14814814814814814</v>
      </c>
      <c r="N53" s="58">
        <f>SUM(H3:H50)</f>
        <v>27</v>
      </c>
    </row>
    <row r="54" ht="13.5" thickTop="1"/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3"/>
  <sheetViews>
    <sheetView zoomScale="67" zoomScaleNormal="67" zoomScalePageLayoutView="0" workbookViewId="0" topLeftCell="A1">
      <selection activeCell="A50" sqref="A50:IV50"/>
    </sheetView>
  </sheetViews>
  <sheetFormatPr defaultColWidth="11.421875" defaultRowHeight="12.75"/>
  <cols>
    <col min="1" max="1" width="14.8515625" style="0" customWidth="1"/>
    <col min="8" max="8" width="11.421875" style="1" customWidth="1"/>
  </cols>
  <sheetData>
    <row r="1" spans="1:8" ht="13.5" thickTop="1">
      <c r="A1" s="25"/>
      <c r="B1" s="28"/>
      <c r="C1" s="14" t="s">
        <v>25</v>
      </c>
      <c r="D1" s="22"/>
      <c r="E1" s="19"/>
      <c r="F1" s="14" t="s">
        <v>26</v>
      </c>
      <c r="G1" s="29"/>
      <c r="H1" s="37"/>
    </row>
    <row r="2" spans="1:8" ht="13.5" thickBot="1">
      <c r="A2" s="26"/>
      <c r="B2" s="27" t="s">
        <v>19</v>
      </c>
      <c r="C2" s="17" t="s">
        <v>20</v>
      </c>
      <c r="D2" s="23" t="s">
        <v>21</v>
      </c>
      <c r="E2" s="20" t="s">
        <v>22</v>
      </c>
      <c r="F2" s="17" t="s">
        <v>23</v>
      </c>
      <c r="G2" s="18" t="s">
        <v>24</v>
      </c>
      <c r="H2" s="12"/>
    </row>
    <row r="3" spans="1:8" ht="13.5" thickTop="1">
      <c r="A3" s="64"/>
      <c r="B3" s="64"/>
      <c r="C3" s="64"/>
      <c r="D3" s="64"/>
      <c r="E3" s="64"/>
      <c r="F3" s="64"/>
      <c r="G3" s="211"/>
      <c r="H3" s="9"/>
    </row>
    <row r="4" spans="1:8" ht="12.75">
      <c r="A4" s="64" t="str">
        <f>'Gols marcats'!A4</f>
        <v>ELDENSE</v>
      </c>
      <c r="B4" s="64">
        <f>'Gols encaixats'!B4</f>
        <v>0</v>
      </c>
      <c r="C4" s="64">
        <f>'Gols encaixats'!C4</f>
        <v>0</v>
      </c>
      <c r="D4" s="64">
        <f>'Gols encaixats'!D4</f>
        <v>1</v>
      </c>
      <c r="E4" s="64">
        <f>'Gols encaixats'!E4</f>
        <v>1</v>
      </c>
      <c r="F4" s="64">
        <f>'Gols encaixats'!F4</f>
        <v>0</v>
      </c>
      <c r="G4" s="64">
        <f>'Gols encaixats'!G4</f>
        <v>1</v>
      </c>
      <c r="H4" s="9">
        <f>SUM(B4:G4)</f>
        <v>3</v>
      </c>
    </row>
    <row r="5" spans="1:8" ht="12.75">
      <c r="A5" s="64"/>
      <c r="B5" s="64"/>
      <c r="C5" s="64"/>
      <c r="D5" s="64"/>
      <c r="E5" s="64"/>
      <c r="F5" s="64"/>
      <c r="G5" s="64"/>
      <c r="H5" s="9"/>
    </row>
    <row r="6" spans="1:8" ht="12.75">
      <c r="A6" s="64" t="str">
        <f>'Gols marcats'!A6</f>
        <v>LA NUCIA</v>
      </c>
      <c r="B6" s="64">
        <f>'Gols encaixats'!B6</f>
        <v>0</v>
      </c>
      <c r="C6" s="64">
        <f>'Gols encaixats'!C6</f>
        <v>0</v>
      </c>
      <c r="D6" s="64">
        <f>'Gols encaixats'!D6</f>
        <v>0</v>
      </c>
      <c r="E6" s="64">
        <f>'Gols encaixats'!E6</f>
        <v>0</v>
      </c>
      <c r="F6" s="64">
        <f>'Gols encaixats'!F6</f>
        <v>0</v>
      </c>
      <c r="G6" s="64">
        <f>'Gols encaixats'!G6</f>
        <v>0</v>
      </c>
      <c r="H6" s="9">
        <f>SUM(B6:G6)</f>
        <v>0</v>
      </c>
    </row>
    <row r="7" spans="1:8" ht="12.75">
      <c r="A7" s="64"/>
      <c r="B7" s="64"/>
      <c r="C7" s="64"/>
      <c r="D7" s="64"/>
      <c r="E7" s="64"/>
      <c r="F7" s="64"/>
      <c r="G7" s="64"/>
      <c r="H7" s="9"/>
    </row>
    <row r="8" spans="1:8" ht="12.75">
      <c r="A8" s="64" t="str">
        <f>'Gols marcats'!A8</f>
        <v>ELX IL·LICITÀ</v>
      </c>
      <c r="B8" s="64">
        <f>'Gols encaixats'!B8</f>
        <v>1</v>
      </c>
      <c r="C8" s="64">
        <f>'Gols encaixats'!C8</f>
        <v>1</v>
      </c>
      <c r="D8" s="64">
        <f>'Gols encaixats'!D8</f>
        <v>0</v>
      </c>
      <c r="E8" s="64">
        <f>'Gols encaixats'!E8</f>
        <v>0</v>
      </c>
      <c r="F8" s="64">
        <f>'Gols encaixats'!F8</f>
        <v>0</v>
      </c>
      <c r="G8" s="64">
        <f>'Gols encaixats'!G8</f>
        <v>2</v>
      </c>
      <c r="H8" s="9">
        <f>SUM(B8:G8)</f>
        <v>4</v>
      </c>
    </row>
    <row r="9" spans="1:8" ht="12.75">
      <c r="A9" s="64"/>
      <c r="B9" s="64"/>
      <c r="C9" s="64"/>
      <c r="D9" s="64"/>
      <c r="E9" s="64"/>
      <c r="F9" s="64"/>
      <c r="G9" s="64"/>
      <c r="H9" s="9"/>
    </row>
    <row r="10" spans="1:8" ht="12.75">
      <c r="A10" s="64" t="str">
        <f>'Gols marcats'!A10</f>
        <v>RIBA-ROJA</v>
      </c>
      <c r="B10" s="64">
        <f>'Gols encaixats'!B10</f>
        <v>0</v>
      </c>
      <c r="C10" s="64">
        <f>'Gols encaixats'!C10</f>
        <v>0</v>
      </c>
      <c r="D10" s="64">
        <f>'Gols encaixats'!D10</f>
        <v>0</v>
      </c>
      <c r="E10" s="64">
        <f>'Gols encaixats'!E10</f>
        <v>0</v>
      </c>
      <c r="F10" s="64">
        <f>'Gols encaixats'!F10</f>
        <v>0</v>
      </c>
      <c r="G10" s="64">
        <f>'Gols encaixats'!G10</f>
        <v>0</v>
      </c>
      <c r="H10" s="9">
        <f>SUM(B10:G10)</f>
        <v>0</v>
      </c>
    </row>
    <row r="11" spans="1:8" ht="12.75">
      <c r="A11" s="64"/>
      <c r="B11" s="64"/>
      <c r="C11" s="64"/>
      <c r="D11" s="64"/>
      <c r="E11" s="64"/>
      <c r="F11" s="64"/>
      <c r="G11" s="64"/>
      <c r="H11" s="9"/>
    </row>
    <row r="12" spans="1:8" ht="12.75">
      <c r="A12" s="64" t="str">
        <f>'Gols marcats'!A12</f>
        <v>ACERO</v>
      </c>
      <c r="B12" s="64">
        <f>'Gols encaixats'!B12</f>
        <v>1</v>
      </c>
      <c r="C12" s="64">
        <f>'Gols encaixats'!C12</f>
        <v>0</v>
      </c>
      <c r="D12" s="64">
        <f>'Gols encaixats'!D12</f>
        <v>1</v>
      </c>
      <c r="E12" s="64">
        <f>'Gols encaixats'!E12</f>
        <v>1</v>
      </c>
      <c r="F12" s="64">
        <f>'Gols encaixats'!F12</f>
        <v>1</v>
      </c>
      <c r="G12" s="64">
        <f>'Gols encaixats'!G12</f>
        <v>0</v>
      </c>
      <c r="H12" s="9">
        <f>SUM(B12:G12)</f>
        <v>4</v>
      </c>
    </row>
    <row r="13" spans="1:8" ht="12.75">
      <c r="A13" s="64"/>
      <c r="B13" s="64"/>
      <c r="C13" s="64"/>
      <c r="D13" s="64"/>
      <c r="E13" s="64"/>
      <c r="F13" s="64"/>
      <c r="G13" s="64"/>
      <c r="H13" s="9"/>
    </row>
    <row r="14" spans="1:8" ht="12.75">
      <c r="A14" s="64" t="str">
        <f>'Gols marcats'!A14</f>
        <v>NOVELDA</v>
      </c>
      <c r="B14" s="64">
        <f>'Gols encaixats'!B14</f>
        <v>0</v>
      </c>
      <c r="C14" s="64">
        <f>'Gols encaixats'!C14</f>
        <v>0</v>
      </c>
      <c r="D14" s="64">
        <f>'Gols encaixats'!D14</f>
        <v>0</v>
      </c>
      <c r="E14" s="64">
        <f>'Gols encaixats'!E14</f>
        <v>0</v>
      </c>
      <c r="F14" s="64">
        <f>'Gols encaixats'!F14</f>
        <v>0</v>
      </c>
      <c r="G14" s="64">
        <f>'Gols encaixats'!G14</f>
        <v>0</v>
      </c>
      <c r="H14" s="9">
        <f>SUM(B14:G14)</f>
        <v>0</v>
      </c>
    </row>
    <row r="15" spans="1:8" ht="12.75">
      <c r="A15" s="64"/>
      <c r="B15" s="64"/>
      <c r="C15" s="64"/>
      <c r="D15" s="64"/>
      <c r="E15" s="64"/>
      <c r="F15" s="64"/>
      <c r="G15" s="64"/>
      <c r="H15" s="9"/>
    </row>
    <row r="16" spans="1:8" ht="12.75">
      <c r="A16" s="64" t="str">
        <f>'Gols marcats'!A16</f>
        <v>JOVE ESPANYOL</v>
      </c>
      <c r="B16" s="64">
        <f>'Gols encaixats'!B16</f>
        <v>0</v>
      </c>
      <c r="C16" s="64">
        <f>'Gols encaixats'!C16</f>
        <v>0</v>
      </c>
      <c r="D16" s="64">
        <f>'Gols encaixats'!D16</f>
        <v>0</v>
      </c>
      <c r="E16" s="64">
        <f>'Gols encaixats'!E16</f>
        <v>0</v>
      </c>
      <c r="F16" s="64">
        <f>'Gols encaixats'!F16</f>
        <v>0</v>
      </c>
      <c r="G16" s="64">
        <f>'Gols encaixats'!G16</f>
        <v>0</v>
      </c>
      <c r="H16" s="9">
        <f>SUM(B16:G16)</f>
        <v>0</v>
      </c>
    </row>
    <row r="17" spans="1:8" ht="12.75">
      <c r="A17" s="64"/>
      <c r="B17" s="64"/>
      <c r="C17" s="64"/>
      <c r="D17" s="64"/>
      <c r="E17" s="64"/>
      <c r="F17" s="64"/>
      <c r="G17" s="64"/>
      <c r="H17" s="9"/>
    </row>
    <row r="18" spans="1:8" ht="12.75">
      <c r="A18" s="64" t="str">
        <f>'Gols marcats'!A18</f>
        <v>AT. SAGUNTÍ</v>
      </c>
      <c r="B18" s="64">
        <f>'Gols encaixats'!B18</f>
        <v>0</v>
      </c>
      <c r="C18" s="64">
        <f>'Gols encaixats'!C18</f>
        <v>0</v>
      </c>
      <c r="D18" s="64">
        <f>'Gols encaixats'!D18</f>
        <v>0</v>
      </c>
      <c r="E18" s="64">
        <f>'Gols encaixats'!E18</f>
        <v>0</v>
      </c>
      <c r="F18" s="64">
        <f>'Gols encaixats'!F18</f>
        <v>0</v>
      </c>
      <c r="G18" s="64">
        <f>'Gols encaixats'!G18</f>
        <v>0</v>
      </c>
      <c r="H18" s="9">
        <f>SUM(B18:G18)</f>
        <v>0</v>
      </c>
    </row>
    <row r="19" spans="1:8" ht="12.75">
      <c r="A19" s="64"/>
      <c r="B19" s="64"/>
      <c r="C19" s="64"/>
      <c r="D19" s="64"/>
      <c r="E19" s="64"/>
      <c r="F19" s="64"/>
      <c r="G19" s="64"/>
      <c r="H19" s="9"/>
    </row>
    <row r="20" spans="1:8" ht="12.75">
      <c r="A20" s="64" t="str">
        <f>'Gols marcats'!A20</f>
        <v>CASTELLÓ</v>
      </c>
      <c r="B20" s="64">
        <f>'Gols encaixats'!B20</f>
        <v>0</v>
      </c>
      <c r="C20" s="64">
        <f>'Gols encaixats'!C20</f>
        <v>0</v>
      </c>
      <c r="D20" s="64">
        <f>'Gols encaixats'!D20</f>
        <v>0</v>
      </c>
      <c r="E20" s="64">
        <f>'Gols encaixats'!E20</f>
        <v>1</v>
      </c>
      <c r="F20" s="64">
        <f>'Gols encaixats'!F20</f>
        <v>0</v>
      </c>
      <c r="G20" s="64">
        <f>'Gols encaixats'!G20</f>
        <v>0</v>
      </c>
      <c r="H20" s="9">
        <f>SUM(B20:G20)</f>
        <v>1</v>
      </c>
    </row>
    <row r="21" spans="1:8" ht="12.75">
      <c r="A21" s="64"/>
      <c r="B21" s="64"/>
      <c r="C21" s="64"/>
      <c r="D21" s="64"/>
      <c r="E21" s="64"/>
      <c r="F21" s="64"/>
      <c r="G21" s="64"/>
      <c r="H21" s="9"/>
    </row>
    <row r="22" spans="1:8" ht="12.75">
      <c r="A22" s="64" t="str">
        <f>'Gols marcats'!A22</f>
        <v>UTIEL</v>
      </c>
      <c r="B22" s="64">
        <f>'Gols encaixats'!B22</f>
        <v>0</v>
      </c>
      <c r="C22" s="64">
        <f>'Gols encaixats'!C22</f>
        <v>0</v>
      </c>
      <c r="D22" s="64">
        <f>'Gols encaixats'!D22</f>
        <v>0</v>
      </c>
      <c r="E22" s="64">
        <f>'Gols encaixats'!E22</f>
        <v>0</v>
      </c>
      <c r="F22" s="64">
        <f>'Gols encaixats'!F22</f>
        <v>0</v>
      </c>
      <c r="G22" s="64">
        <f>'Gols encaixats'!G22</f>
        <v>0</v>
      </c>
      <c r="H22" s="9">
        <f>SUM(B22:G22)</f>
        <v>0</v>
      </c>
    </row>
    <row r="23" spans="1:8" ht="12.75">
      <c r="A23" s="64"/>
      <c r="B23" s="64"/>
      <c r="C23" s="64"/>
      <c r="D23" s="64"/>
      <c r="E23" s="64"/>
      <c r="F23" s="64"/>
      <c r="G23" s="64"/>
      <c r="H23" s="9"/>
    </row>
    <row r="24" spans="1:8" ht="12.75">
      <c r="A24" s="64" t="str">
        <f>'Gols marcats'!A24</f>
        <v>MURO</v>
      </c>
      <c r="B24" s="64">
        <f>'Gols encaixats'!B24</f>
        <v>0</v>
      </c>
      <c r="C24" s="64">
        <f>'Gols encaixats'!C24</f>
        <v>0</v>
      </c>
      <c r="D24" s="64">
        <f>'Gols encaixats'!D24</f>
        <v>0</v>
      </c>
      <c r="E24" s="64">
        <f>'Gols encaixats'!E24</f>
        <v>0</v>
      </c>
      <c r="F24" s="64">
        <f>'Gols encaixats'!F24</f>
        <v>0</v>
      </c>
      <c r="G24" s="64">
        <f>'Gols encaixats'!G24</f>
        <v>0</v>
      </c>
      <c r="H24" s="9">
        <f>SUM(B24:G24)</f>
        <v>0</v>
      </c>
    </row>
    <row r="25" spans="1:8" ht="12.75">
      <c r="A25" s="64"/>
      <c r="B25" s="64"/>
      <c r="C25" s="64"/>
      <c r="D25" s="64"/>
      <c r="E25" s="64"/>
      <c r="F25" s="64"/>
      <c r="G25" s="64"/>
      <c r="H25" s="9"/>
    </row>
    <row r="26" spans="1:8" ht="12.75">
      <c r="A26" s="64" t="str">
        <f>'Gols marcats'!A26</f>
        <v>CATARROJA</v>
      </c>
      <c r="B26" s="64">
        <f>'Gols encaixats'!B26</f>
        <v>0</v>
      </c>
      <c r="C26" s="64">
        <f>'Gols encaixats'!C26</f>
        <v>0</v>
      </c>
      <c r="D26" s="64">
        <f>'Gols encaixats'!D26</f>
        <v>0</v>
      </c>
      <c r="E26" s="64">
        <f>'Gols encaixats'!E26</f>
        <v>0</v>
      </c>
      <c r="F26" s="64">
        <f>'Gols encaixats'!F26</f>
        <v>0</v>
      </c>
      <c r="G26" s="64">
        <f>'Gols encaixats'!G26</f>
        <v>2</v>
      </c>
      <c r="H26" s="9">
        <f>SUM(B26:G26)</f>
        <v>2</v>
      </c>
    </row>
    <row r="27" spans="1:8" ht="12.75">
      <c r="A27" s="64"/>
      <c r="B27" s="64"/>
      <c r="C27" s="64"/>
      <c r="D27" s="64"/>
      <c r="E27" s="64"/>
      <c r="F27" s="64"/>
      <c r="G27" s="64"/>
      <c r="H27" s="9"/>
    </row>
    <row r="28" spans="1:8" ht="12.75">
      <c r="A28" s="64" t="str">
        <f>'Gols marcats'!A28</f>
        <v>BORRIOL</v>
      </c>
      <c r="B28" s="64">
        <f>'Gols encaixats'!B28</f>
        <v>1</v>
      </c>
      <c r="C28" s="64">
        <f>'Gols encaixats'!C28</f>
        <v>0</v>
      </c>
      <c r="D28" s="64">
        <f>'Gols encaixats'!D28</f>
        <v>0</v>
      </c>
      <c r="E28" s="64">
        <f>'Gols encaixats'!E28</f>
        <v>0</v>
      </c>
      <c r="F28" s="64">
        <f>'Gols encaixats'!F28</f>
        <v>0</v>
      </c>
      <c r="G28" s="64">
        <f>'Gols encaixats'!G28</f>
        <v>1</v>
      </c>
      <c r="H28" s="9">
        <f>SUM(B28:G28)</f>
        <v>2</v>
      </c>
    </row>
    <row r="29" spans="1:8" ht="12.75">
      <c r="A29" s="64"/>
      <c r="B29" s="64"/>
      <c r="C29" s="64"/>
      <c r="D29" s="64"/>
      <c r="E29" s="64"/>
      <c r="F29" s="64"/>
      <c r="G29" s="64"/>
      <c r="H29" s="9"/>
    </row>
    <row r="30" spans="1:8" ht="12.75">
      <c r="A30" s="64" t="str">
        <f>'Gols marcats'!A30</f>
        <v>LLOSA</v>
      </c>
      <c r="B30" s="64">
        <f>'Gols encaixats'!B30</f>
        <v>0</v>
      </c>
      <c r="C30" s="64">
        <f>'Gols encaixats'!C30</f>
        <v>0</v>
      </c>
      <c r="D30" s="64">
        <f>'Gols encaixats'!D30</f>
        <v>1</v>
      </c>
      <c r="E30" s="64">
        <f>'Gols encaixats'!E30</f>
        <v>0</v>
      </c>
      <c r="F30" s="64">
        <f>'Gols encaixats'!F30</f>
        <v>0</v>
      </c>
      <c r="G30" s="64">
        <f>'Gols encaixats'!G30</f>
        <v>0</v>
      </c>
      <c r="H30" s="9">
        <f>SUM(B30:G30)</f>
        <v>1</v>
      </c>
    </row>
    <row r="31" spans="1:8" ht="12.75">
      <c r="A31" s="64"/>
      <c r="B31" s="64"/>
      <c r="C31" s="64"/>
      <c r="D31" s="64"/>
      <c r="E31" s="64"/>
      <c r="F31" s="64"/>
      <c r="G31" s="64"/>
      <c r="H31" s="9"/>
    </row>
    <row r="32" spans="1:8" ht="12.75">
      <c r="A32" s="64" t="str">
        <f>'Gols marcats'!A32</f>
        <v>BORRIANA</v>
      </c>
      <c r="B32" s="64">
        <f>'Gols encaixats'!B32</f>
        <v>0</v>
      </c>
      <c r="C32" s="64">
        <f>'Gols encaixats'!C32</f>
        <v>0</v>
      </c>
      <c r="D32" s="64">
        <f>'Gols encaixats'!D32</f>
        <v>0</v>
      </c>
      <c r="E32" s="64">
        <f>'Gols encaixats'!E32</f>
        <v>0</v>
      </c>
      <c r="F32" s="64">
        <f>'Gols encaixats'!F32</f>
        <v>1</v>
      </c>
      <c r="G32" s="64">
        <f>'Gols encaixats'!G32</f>
        <v>0</v>
      </c>
      <c r="H32" s="9">
        <f>SUM(B32:G32)</f>
        <v>1</v>
      </c>
    </row>
    <row r="33" spans="1:8" ht="12.75">
      <c r="A33" s="64"/>
      <c r="B33" s="64"/>
      <c r="C33" s="64"/>
      <c r="D33" s="64"/>
      <c r="E33" s="64"/>
      <c r="F33" s="64"/>
      <c r="G33" s="64"/>
      <c r="H33" s="9"/>
    </row>
    <row r="34" spans="1:8" ht="12.75">
      <c r="A34" s="64" t="str">
        <f>'Gols marcats'!A34</f>
        <v>CREVILLENT</v>
      </c>
      <c r="B34" s="64">
        <f>'Gols encaixats'!B34</f>
        <v>0</v>
      </c>
      <c r="C34" s="64">
        <f>'Gols encaixats'!C34</f>
        <v>0</v>
      </c>
      <c r="D34" s="64">
        <f>'Gols encaixats'!D34</f>
        <v>0</v>
      </c>
      <c r="E34" s="64">
        <f>'Gols encaixats'!E34</f>
        <v>0</v>
      </c>
      <c r="F34" s="64">
        <f>'Gols encaixats'!F34</f>
        <v>1</v>
      </c>
      <c r="G34" s="64">
        <f>'Gols encaixats'!G34</f>
        <v>0</v>
      </c>
      <c r="H34" s="9">
        <f>SUM(B34:G34)</f>
        <v>1</v>
      </c>
    </row>
    <row r="35" spans="1:8" ht="12.75">
      <c r="A35" s="64"/>
      <c r="B35" s="64"/>
      <c r="C35" s="64"/>
      <c r="D35" s="64"/>
      <c r="E35" s="64"/>
      <c r="F35" s="64"/>
      <c r="G35" s="64"/>
      <c r="H35" s="9"/>
    </row>
    <row r="36" spans="1:8" ht="12.75">
      <c r="A36" s="64" t="str">
        <f>'Gols marcats'!A36</f>
        <v>TORREVELLA</v>
      </c>
      <c r="B36" s="64">
        <f>'Gols encaixats'!B36</f>
        <v>0</v>
      </c>
      <c r="C36" s="64">
        <f>'Gols encaixats'!C36</f>
        <v>0</v>
      </c>
      <c r="D36" s="64">
        <f>'Gols encaixats'!D36</f>
        <v>0</v>
      </c>
      <c r="E36" s="64">
        <f>'Gols encaixats'!E36</f>
        <v>0</v>
      </c>
      <c r="F36" s="64">
        <f>'Gols encaixats'!F36</f>
        <v>0</v>
      </c>
      <c r="G36" s="64">
        <f>'Gols encaixats'!G36</f>
        <v>0</v>
      </c>
      <c r="H36" s="9">
        <f>SUM(B36:G36)</f>
        <v>0</v>
      </c>
    </row>
    <row r="37" spans="1:8" ht="12.75">
      <c r="A37" s="64"/>
      <c r="B37" s="64"/>
      <c r="C37" s="64"/>
      <c r="D37" s="64"/>
      <c r="E37" s="64"/>
      <c r="F37" s="64"/>
      <c r="G37" s="64"/>
      <c r="H37" s="9"/>
    </row>
    <row r="38" spans="1:8" ht="12.75">
      <c r="A38" s="64" t="str">
        <f>'Gols marcats'!A38</f>
        <v>DÉNIA</v>
      </c>
      <c r="B38" s="64">
        <f>'Gols encaixats'!B38</f>
        <v>0</v>
      </c>
      <c r="C38" s="64">
        <f>'Gols encaixats'!C38</f>
        <v>0</v>
      </c>
      <c r="D38" s="64">
        <f>'Gols encaixats'!D38</f>
        <v>0</v>
      </c>
      <c r="E38" s="64">
        <f>'Gols encaixats'!E38</f>
        <v>0</v>
      </c>
      <c r="F38" s="64">
        <f>'Gols encaixats'!F38</f>
        <v>0</v>
      </c>
      <c r="G38" s="64">
        <f>'Gols encaixats'!G38</f>
        <v>0</v>
      </c>
      <c r="H38" s="9">
        <f>SUM(B38:G38)</f>
        <v>0</v>
      </c>
    </row>
    <row r="39" spans="1:8" ht="12.75">
      <c r="A39" s="64"/>
      <c r="B39" s="64"/>
      <c r="C39" s="64"/>
      <c r="D39" s="64"/>
      <c r="E39" s="64"/>
      <c r="F39" s="64"/>
      <c r="G39" s="64"/>
      <c r="H39" s="9"/>
    </row>
    <row r="40" spans="1:8" ht="12.75">
      <c r="A40" s="64" t="str">
        <f>'Gols marcats'!A40</f>
        <v>VILA-REAL C</v>
      </c>
      <c r="B40" s="64">
        <f>'Gols encaixats'!B40</f>
        <v>0</v>
      </c>
      <c r="C40" s="64">
        <f>'Gols encaixats'!C40</f>
        <v>0</v>
      </c>
      <c r="D40" s="64">
        <f>'Gols encaixats'!D40</f>
        <v>0</v>
      </c>
      <c r="E40" s="64">
        <f>'Gols encaixats'!E40</f>
        <v>0</v>
      </c>
      <c r="F40" s="64">
        <f>'Gols encaixats'!F40</f>
        <v>0</v>
      </c>
      <c r="G40" s="64">
        <f>'Gols encaixats'!G40</f>
        <v>0</v>
      </c>
      <c r="H40" s="9">
        <f>SUM(B40:G40)</f>
        <v>0</v>
      </c>
    </row>
    <row r="41" spans="1:8" ht="12.75">
      <c r="A41" s="64"/>
      <c r="B41" s="64"/>
      <c r="C41" s="64"/>
      <c r="D41" s="64"/>
      <c r="E41" s="64"/>
      <c r="F41" s="64"/>
      <c r="G41" s="64"/>
      <c r="H41" s="9"/>
    </row>
    <row r="42" spans="1:8" ht="12.75">
      <c r="A42" s="64" t="str">
        <f>'Gols marcats'!A42</f>
        <v>GANDIA</v>
      </c>
      <c r="B42" s="64">
        <f>'Gols encaixats'!B42</f>
        <v>0</v>
      </c>
      <c r="C42" s="64">
        <f>'Gols encaixats'!C42</f>
        <v>0</v>
      </c>
      <c r="D42" s="64">
        <f>'Gols encaixats'!D42</f>
        <v>0</v>
      </c>
      <c r="E42" s="64">
        <f>'Gols encaixats'!E42</f>
        <v>0</v>
      </c>
      <c r="F42" s="64">
        <f>'Gols encaixats'!F42</f>
        <v>0</v>
      </c>
      <c r="G42" s="64">
        <f>'Gols encaixats'!G42</f>
        <v>1</v>
      </c>
      <c r="H42" s="9">
        <f>SUM(B42:G42)</f>
        <v>1</v>
      </c>
    </row>
    <row r="43" spans="1:8" ht="12.75">
      <c r="A43" s="64"/>
      <c r="B43" s="64"/>
      <c r="C43" s="64"/>
      <c r="D43" s="64"/>
      <c r="E43" s="64"/>
      <c r="F43" s="64"/>
      <c r="G43" s="64"/>
      <c r="H43" s="9"/>
    </row>
    <row r="44" spans="1:8" ht="12.75">
      <c r="A44" s="64"/>
      <c r="B44" s="64"/>
      <c r="C44" s="64"/>
      <c r="D44" s="64"/>
      <c r="E44" s="64"/>
      <c r="F44" s="64"/>
      <c r="G44" s="64"/>
      <c r="H44" s="9"/>
    </row>
    <row r="45" spans="1:8" ht="12.75">
      <c r="A45" s="64"/>
      <c r="B45" s="64"/>
      <c r="C45" s="64"/>
      <c r="D45" s="64"/>
      <c r="E45" s="64"/>
      <c r="F45" s="64"/>
      <c r="G45" s="64"/>
      <c r="H45" s="9"/>
    </row>
    <row r="46" spans="1:8" ht="12.75">
      <c r="A46" s="64" t="str">
        <f>'Gols marcats'!A46</f>
        <v>PORTUGALETE</v>
      </c>
      <c r="B46" s="64">
        <f>'Gols encaixats'!B46</f>
        <v>0</v>
      </c>
      <c r="C46" s="64">
        <f>'Gols encaixats'!C46</f>
        <v>0</v>
      </c>
      <c r="D46" s="64">
        <f>'Gols encaixats'!D46</f>
        <v>0</v>
      </c>
      <c r="E46" s="64">
        <f>'Gols encaixats'!E46</f>
        <v>0</v>
      </c>
      <c r="F46" s="64">
        <f>'Gols encaixats'!F46</f>
        <v>0</v>
      </c>
      <c r="G46" s="64">
        <f>'Gols encaixats'!G46</f>
        <v>1</v>
      </c>
      <c r="H46" s="9">
        <f>SUM(B46:G46)</f>
        <v>1</v>
      </c>
    </row>
    <row r="47" spans="1:8" ht="12.75">
      <c r="A47" s="64" t="str">
        <f>'Gols marcats'!A47</f>
        <v>BADAJOZ</v>
      </c>
      <c r="B47" s="64">
        <f>'Gols encaixats'!B47</f>
        <v>0</v>
      </c>
      <c r="C47" s="64">
        <f>'Gols encaixats'!C47</f>
        <v>0</v>
      </c>
      <c r="D47" s="64">
        <f>'Gols encaixats'!D47</f>
        <v>0</v>
      </c>
      <c r="E47" s="64">
        <f>'Gols encaixats'!E47</f>
        <v>0</v>
      </c>
      <c r="F47" s="64">
        <f>'Gols encaixats'!F47</f>
        <v>0</v>
      </c>
      <c r="G47" s="64">
        <f>'Gols encaixats'!G47</f>
        <v>0</v>
      </c>
      <c r="H47" s="9">
        <f>SUM(B47:G47)</f>
        <v>0</v>
      </c>
    </row>
    <row r="48" spans="1:8" ht="12.75">
      <c r="A48" s="64"/>
      <c r="B48" s="64"/>
      <c r="C48" s="64"/>
      <c r="D48" s="64"/>
      <c r="E48" s="64"/>
      <c r="F48" s="64"/>
      <c r="G48" s="64"/>
      <c r="H48" s="9"/>
    </row>
    <row r="49" spans="1:8" ht="12.75">
      <c r="A49" s="64" t="str">
        <f>'Gols marcats'!A49</f>
        <v>TROPEZÓN</v>
      </c>
      <c r="B49" s="64">
        <f>'Gols encaixats'!B49</f>
        <v>0</v>
      </c>
      <c r="C49" s="64">
        <f>'Gols encaixats'!C49</f>
        <v>0</v>
      </c>
      <c r="D49" s="64">
        <f>'Gols encaixats'!D49</f>
        <v>0</v>
      </c>
      <c r="E49" s="64">
        <f>'Gols encaixats'!E49</f>
        <v>0</v>
      </c>
      <c r="F49" s="64">
        <f>'Gols encaixats'!F49</f>
        <v>1</v>
      </c>
      <c r="G49" s="64">
        <f>'Gols encaixats'!G49</f>
        <v>0</v>
      </c>
      <c r="H49" s="9">
        <f>SUM(B49:G49)</f>
        <v>1</v>
      </c>
    </row>
    <row r="50" spans="1:8" ht="13.5" thickBot="1">
      <c r="A50" s="64"/>
      <c r="B50" s="64"/>
      <c r="C50" s="64"/>
      <c r="D50" s="64"/>
      <c r="E50" s="64"/>
      <c r="F50" s="64"/>
      <c r="G50" s="212"/>
      <c r="H50" s="9"/>
    </row>
    <row r="51" spans="1:14" ht="14.25" thickBot="1" thickTop="1">
      <c r="A51" s="38" t="s">
        <v>39</v>
      </c>
      <c r="B51" s="39"/>
      <c r="C51" s="40"/>
      <c r="D51" s="41" t="s">
        <v>25</v>
      </c>
      <c r="E51" s="40"/>
      <c r="F51" s="41"/>
      <c r="G51" s="40"/>
      <c r="H51" s="39"/>
      <c r="I51" s="40"/>
      <c r="J51" s="41" t="s">
        <v>26</v>
      </c>
      <c r="K51" s="40"/>
      <c r="L51" s="41"/>
      <c r="M51" s="42"/>
      <c r="N51" s="43" t="s">
        <v>36</v>
      </c>
    </row>
    <row r="52" spans="1:14" ht="13.5" thickTop="1">
      <c r="A52" s="44"/>
      <c r="B52" s="45" t="s">
        <v>27</v>
      </c>
      <c r="C52" s="46"/>
      <c r="D52" s="47" t="s">
        <v>28</v>
      </c>
      <c r="E52" s="46"/>
      <c r="F52" s="47" t="s">
        <v>29</v>
      </c>
      <c r="G52" s="48"/>
      <c r="H52" s="49" t="s">
        <v>30</v>
      </c>
      <c r="I52" s="50"/>
      <c r="J52" s="51" t="s">
        <v>31</v>
      </c>
      <c r="K52" s="50"/>
      <c r="L52" s="51" t="s">
        <v>32</v>
      </c>
      <c r="M52" s="52"/>
      <c r="N52" s="57"/>
    </row>
    <row r="53" spans="1:14" ht="13.5" thickBot="1">
      <c r="A53" s="53"/>
      <c r="B53" s="54">
        <f>SUM(B3:B43)</f>
        <v>3</v>
      </c>
      <c r="C53" s="55">
        <f>(B53/N53)</f>
        <v>0.13636363636363635</v>
      </c>
      <c r="D53" s="34">
        <f>SUM(C3:C43)</f>
        <v>1</v>
      </c>
      <c r="E53" s="55">
        <f>(D53/N53)</f>
        <v>0.045454545454545456</v>
      </c>
      <c r="F53" s="34">
        <f>SUM(D3:D43)</f>
        <v>3</v>
      </c>
      <c r="G53" s="56">
        <f>(F53/N53)</f>
        <v>0.13636363636363635</v>
      </c>
      <c r="H53" s="54">
        <f>SUM(E3:E43)</f>
        <v>3</v>
      </c>
      <c r="I53" s="55">
        <f>(H53/N53)</f>
        <v>0.13636363636363635</v>
      </c>
      <c r="J53" s="34">
        <f>SUM(F3:F43)</f>
        <v>3</v>
      </c>
      <c r="K53" s="55">
        <f>(J53/N53)</f>
        <v>0.13636363636363635</v>
      </c>
      <c r="L53" s="34">
        <f>SUM(G3:G43)</f>
        <v>7</v>
      </c>
      <c r="M53" s="56">
        <f>(L53/N53)</f>
        <v>0.3181818181818182</v>
      </c>
      <c r="N53" s="58">
        <f>SUM(H3:H50)</f>
        <v>22</v>
      </c>
    </row>
    <row r="54" ht="13.5" thickTop="1"/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7"/>
  <sheetViews>
    <sheetView zoomScale="67" zoomScaleNormal="67" zoomScalePageLayoutView="0" workbookViewId="0" topLeftCell="A1">
      <selection activeCell="A50" sqref="A3:A50"/>
    </sheetView>
  </sheetViews>
  <sheetFormatPr defaultColWidth="11.421875" defaultRowHeight="12.75"/>
  <cols>
    <col min="1" max="1" width="14.8515625" style="0" customWidth="1"/>
    <col min="8" max="8" width="11.421875" style="1" customWidth="1"/>
  </cols>
  <sheetData>
    <row r="1" spans="1:8" ht="13.5" thickTop="1">
      <c r="A1" s="25"/>
      <c r="B1" s="28"/>
      <c r="C1" s="14" t="s">
        <v>25</v>
      </c>
      <c r="D1" s="22"/>
      <c r="E1" s="19"/>
      <c r="F1" s="14" t="s">
        <v>26</v>
      </c>
      <c r="G1" s="29"/>
      <c r="H1" s="37"/>
    </row>
    <row r="2" spans="1:8" ht="13.5" thickBot="1">
      <c r="A2" s="26"/>
      <c r="B2" s="27" t="s">
        <v>19</v>
      </c>
      <c r="C2" s="17" t="s">
        <v>20</v>
      </c>
      <c r="D2" s="23" t="s">
        <v>21</v>
      </c>
      <c r="E2" s="20" t="s">
        <v>22</v>
      </c>
      <c r="F2" s="17" t="s">
        <v>23</v>
      </c>
      <c r="G2" s="18" t="s">
        <v>24</v>
      </c>
      <c r="H2" s="12"/>
    </row>
    <row r="3" spans="1:8" ht="13.5" thickTop="1">
      <c r="A3" s="64" t="str">
        <f>'Gols marcats'!A3</f>
        <v>MURO</v>
      </c>
      <c r="B3" s="118">
        <f>'Gols marcats'!B3</f>
        <v>0</v>
      </c>
      <c r="C3" s="66">
        <f>'Gols marcats'!C3</f>
        <v>0</v>
      </c>
      <c r="D3" s="96">
        <f>'Gols marcats'!D3</f>
        <v>0</v>
      </c>
      <c r="E3" s="95">
        <f>'Gols marcats'!E3</f>
        <v>0</v>
      </c>
      <c r="F3" s="66">
        <f>'Gols marcats'!F3</f>
        <v>0</v>
      </c>
      <c r="G3" s="97">
        <f>'Gols marcats'!G3</f>
        <v>0</v>
      </c>
      <c r="H3" s="9">
        <f>SUM(B3:G3)</f>
        <v>0</v>
      </c>
    </row>
    <row r="4" spans="1:8" ht="12.75">
      <c r="A4" s="64"/>
      <c r="B4" s="118"/>
      <c r="C4" s="66"/>
      <c r="D4" s="96"/>
      <c r="E4" s="95"/>
      <c r="F4" s="66"/>
      <c r="G4" s="97"/>
      <c r="H4" s="9"/>
    </row>
    <row r="5" spans="1:8" ht="12.75">
      <c r="A5" s="64" t="str">
        <f>'Gols marcats'!A5</f>
        <v>CATARROJA</v>
      </c>
      <c r="B5" s="118">
        <f>'Gols marcats'!B5</f>
        <v>0</v>
      </c>
      <c r="C5" s="66">
        <f>'Gols marcats'!C5</f>
        <v>0</v>
      </c>
      <c r="D5" s="96">
        <f>'Gols marcats'!D5</f>
        <v>1</v>
      </c>
      <c r="E5" s="95">
        <f>'Gols marcats'!E5</f>
        <v>0</v>
      </c>
      <c r="F5" s="66">
        <f>'Gols marcats'!F5</f>
        <v>1</v>
      </c>
      <c r="G5" s="97">
        <f>'Gols marcats'!G5</f>
        <v>0</v>
      </c>
      <c r="H5" s="9">
        <f>SUM(B5:G5)</f>
        <v>2</v>
      </c>
    </row>
    <row r="6" spans="1:8" ht="12.75">
      <c r="A6" s="64"/>
      <c r="B6" s="118"/>
      <c r="C6" s="66"/>
      <c r="D6" s="96"/>
      <c r="E6" s="95"/>
      <c r="F6" s="66"/>
      <c r="G6" s="97"/>
      <c r="H6" s="9"/>
    </row>
    <row r="7" spans="1:8" ht="12.75">
      <c r="A7" s="64" t="str">
        <f>'Gols marcats'!A7</f>
        <v>BORRIOL</v>
      </c>
      <c r="B7" s="118">
        <f>'Gols marcats'!B7</f>
        <v>0</v>
      </c>
      <c r="C7" s="66">
        <f>'Gols marcats'!C7</f>
        <v>0</v>
      </c>
      <c r="D7" s="96">
        <f>'Gols marcats'!D7</f>
        <v>0</v>
      </c>
      <c r="E7" s="95">
        <f>'Gols marcats'!E7</f>
        <v>0</v>
      </c>
      <c r="F7" s="66">
        <f>'Gols marcats'!F7</f>
        <v>0</v>
      </c>
      <c r="G7" s="97">
        <f>'Gols marcats'!G7</f>
        <v>0</v>
      </c>
      <c r="H7" s="9">
        <f aca="true" t="shared" si="0" ref="H7:H43">SUM(B7:G7)</f>
        <v>0</v>
      </c>
    </row>
    <row r="8" spans="1:8" ht="12.75">
      <c r="A8" s="64"/>
      <c r="B8" s="118"/>
      <c r="C8" s="66"/>
      <c r="D8" s="96"/>
      <c r="E8" s="95"/>
      <c r="F8" s="66"/>
      <c r="G8" s="97"/>
      <c r="H8" s="9"/>
    </row>
    <row r="9" spans="1:8" ht="12" customHeight="1">
      <c r="A9" s="64" t="str">
        <f>'Gols marcats'!A9</f>
        <v>LLOSA</v>
      </c>
      <c r="B9" s="118">
        <f>'Gols marcats'!B9</f>
        <v>1</v>
      </c>
      <c r="C9" s="66">
        <f>'Gols marcats'!C9</f>
        <v>0</v>
      </c>
      <c r="D9" s="96">
        <f>'Gols marcats'!D9</f>
        <v>0</v>
      </c>
      <c r="E9" s="95">
        <f>'Gols marcats'!E9</f>
        <v>0</v>
      </c>
      <c r="F9" s="66">
        <f>'Gols marcats'!F9</f>
        <v>0</v>
      </c>
      <c r="G9" s="97">
        <f>'Gols marcats'!G9</f>
        <v>0</v>
      </c>
      <c r="H9" s="9">
        <f t="shared" si="0"/>
        <v>1</v>
      </c>
    </row>
    <row r="10" spans="1:8" ht="12.75">
      <c r="A10" s="64"/>
      <c r="B10" s="118"/>
      <c r="C10" s="66"/>
      <c r="D10" s="96"/>
      <c r="E10" s="95"/>
      <c r="F10" s="66"/>
      <c r="G10" s="97"/>
      <c r="H10" s="9"/>
    </row>
    <row r="11" spans="1:8" ht="12.75">
      <c r="A11" s="64" t="str">
        <f>'Gols marcats'!A11</f>
        <v>BORRIANA</v>
      </c>
      <c r="B11" s="118">
        <f>'Gols marcats'!B11</f>
        <v>0</v>
      </c>
      <c r="C11" s="66">
        <f>'Gols marcats'!C11</f>
        <v>0</v>
      </c>
      <c r="D11" s="96">
        <f>'Gols marcats'!D11</f>
        <v>2</v>
      </c>
      <c r="E11" s="95">
        <f>'Gols marcats'!E11</f>
        <v>0</v>
      </c>
      <c r="F11" s="66">
        <f>'Gols marcats'!F11</f>
        <v>0</v>
      </c>
      <c r="G11" s="97">
        <f>'Gols marcats'!G11</f>
        <v>1</v>
      </c>
      <c r="H11" s="9">
        <f t="shared" si="0"/>
        <v>3</v>
      </c>
    </row>
    <row r="12" spans="1:8" ht="12.75">
      <c r="A12" s="64"/>
      <c r="B12" s="118"/>
      <c r="C12" s="66"/>
      <c r="D12" s="96"/>
      <c r="E12" s="95"/>
      <c r="F12" s="66"/>
      <c r="G12" s="97"/>
      <c r="H12" s="9"/>
    </row>
    <row r="13" spans="1:8" ht="12" customHeight="1">
      <c r="A13" s="64" t="str">
        <f>'Gols marcats'!A13</f>
        <v>CREVILLENT</v>
      </c>
      <c r="B13" s="118">
        <f>'Gols marcats'!B13</f>
        <v>0</v>
      </c>
      <c r="C13" s="66">
        <f>'Gols marcats'!C13</f>
        <v>0</v>
      </c>
      <c r="D13" s="96">
        <f>'Gols marcats'!D13</f>
        <v>0</v>
      </c>
      <c r="E13" s="95">
        <f>'Gols marcats'!E13</f>
        <v>2</v>
      </c>
      <c r="F13" s="66">
        <f>'Gols marcats'!F13</f>
        <v>0</v>
      </c>
      <c r="G13" s="97">
        <f>'Gols marcats'!G13</f>
        <v>1</v>
      </c>
      <c r="H13" s="9">
        <f t="shared" si="0"/>
        <v>3</v>
      </c>
    </row>
    <row r="14" spans="1:8" ht="12.75">
      <c r="A14" s="64"/>
      <c r="B14" s="118"/>
      <c r="C14" s="66"/>
      <c r="D14" s="96"/>
      <c r="E14" s="95"/>
      <c r="F14" s="66"/>
      <c r="G14" s="97"/>
      <c r="H14" s="9"/>
    </row>
    <row r="15" spans="1:8" ht="12.75">
      <c r="A15" s="64" t="str">
        <f>'Gols marcats'!A15</f>
        <v>TORREVELLA</v>
      </c>
      <c r="B15" s="118">
        <f>'Gols marcats'!B15</f>
        <v>0</v>
      </c>
      <c r="C15" s="66">
        <f>'Gols marcats'!C15</f>
        <v>0</v>
      </c>
      <c r="D15" s="96">
        <f>'Gols marcats'!D15</f>
        <v>0</v>
      </c>
      <c r="E15" s="95">
        <f>'Gols marcats'!E15</f>
        <v>0</v>
      </c>
      <c r="F15" s="66">
        <f>'Gols marcats'!F15</f>
        <v>0</v>
      </c>
      <c r="G15" s="97">
        <f>'Gols marcats'!G15</f>
        <v>1</v>
      </c>
      <c r="H15" s="9">
        <f t="shared" si="0"/>
        <v>1</v>
      </c>
    </row>
    <row r="16" spans="1:8" ht="12.75">
      <c r="A16" s="64"/>
      <c r="B16" s="118"/>
      <c r="C16" s="66"/>
      <c r="D16" s="96"/>
      <c r="E16" s="95"/>
      <c r="F16" s="66"/>
      <c r="G16" s="97"/>
      <c r="H16" s="9"/>
    </row>
    <row r="17" spans="1:8" ht="12.75">
      <c r="A17" s="64" t="str">
        <f>'Gols marcats'!A17</f>
        <v>DÉNIA</v>
      </c>
      <c r="B17" s="118">
        <f>'Gols marcats'!B17</f>
        <v>1</v>
      </c>
      <c r="C17" s="66">
        <f>'Gols marcats'!C17</f>
        <v>0</v>
      </c>
      <c r="D17" s="96">
        <f>'Gols marcats'!D17</f>
        <v>0</v>
      </c>
      <c r="E17" s="95">
        <f>'Gols marcats'!E17</f>
        <v>2</v>
      </c>
      <c r="F17" s="66">
        <f>'Gols marcats'!F17</f>
        <v>0</v>
      </c>
      <c r="G17" s="97">
        <f>'Gols marcats'!G17</f>
        <v>2</v>
      </c>
      <c r="H17" s="9">
        <f t="shared" si="0"/>
        <v>5</v>
      </c>
    </row>
    <row r="18" spans="1:8" ht="12.75">
      <c r="A18" s="64"/>
      <c r="B18" s="118"/>
      <c r="C18" s="66"/>
      <c r="D18" s="96"/>
      <c r="E18" s="95"/>
      <c r="F18" s="66"/>
      <c r="G18" s="97"/>
      <c r="H18" s="9"/>
    </row>
    <row r="19" spans="1:8" ht="12.75">
      <c r="A19" s="64" t="str">
        <f>'Gols marcats'!A19</f>
        <v>VILA-REAL C</v>
      </c>
      <c r="B19" s="118">
        <f>'Gols marcats'!B19</f>
        <v>0</v>
      </c>
      <c r="C19" s="66">
        <f>'Gols marcats'!C19</f>
        <v>0</v>
      </c>
      <c r="D19" s="96">
        <f>'Gols marcats'!D19</f>
        <v>0</v>
      </c>
      <c r="E19" s="95">
        <f>'Gols marcats'!E19</f>
        <v>1</v>
      </c>
      <c r="F19" s="66">
        <f>'Gols marcats'!F19</f>
        <v>0</v>
      </c>
      <c r="G19" s="97">
        <f>'Gols marcats'!G19</f>
        <v>0</v>
      </c>
      <c r="H19" s="9">
        <f t="shared" si="0"/>
        <v>1</v>
      </c>
    </row>
    <row r="20" spans="1:8" ht="12.75">
      <c r="A20" s="64"/>
      <c r="B20" s="118"/>
      <c r="C20" s="66"/>
      <c r="D20" s="96"/>
      <c r="E20" s="95"/>
      <c r="F20" s="66"/>
      <c r="G20" s="97"/>
      <c r="H20" s="9"/>
    </row>
    <row r="21" spans="1:8" ht="12.75">
      <c r="A21" s="64" t="str">
        <f>'Gols marcats'!A21</f>
        <v>GANDIA</v>
      </c>
      <c r="B21" s="118">
        <f>'Gols marcats'!B21</f>
        <v>0</v>
      </c>
      <c r="C21" s="66">
        <f>'Gols marcats'!C21</f>
        <v>0</v>
      </c>
      <c r="D21" s="96">
        <f>'Gols marcats'!D21</f>
        <v>0</v>
      </c>
      <c r="E21" s="95">
        <f>'Gols marcats'!E21</f>
        <v>0</v>
      </c>
      <c r="F21" s="66">
        <f>'Gols marcats'!F21</f>
        <v>0</v>
      </c>
      <c r="G21" s="97">
        <f>'Gols marcats'!G21</f>
        <v>0</v>
      </c>
      <c r="H21" s="9">
        <f t="shared" si="0"/>
        <v>0</v>
      </c>
    </row>
    <row r="22" spans="1:8" ht="12.75">
      <c r="A22" s="64"/>
      <c r="B22" s="118"/>
      <c r="C22" s="66"/>
      <c r="D22" s="96"/>
      <c r="E22" s="95"/>
      <c r="F22" s="66"/>
      <c r="G22" s="97"/>
      <c r="H22" s="9"/>
    </row>
    <row r="23" spans="1:8" ht="12.75">
      <c r="A23" s="64"/>
      <c r="B23" s="118"/>
      <c r="C23" s="66"/>
      <c r="D23" s="96"/>
      <c r="E23" s="95"/>
      <c r="F23" s="66"/>
      <c r="G23" s="97"/>
      <c r="H23" s="9"/>
    </row>
    <row r="24" spans="1:8" ht="12.75">
      <c r="A24" s="64"/>
      <c r="B24" s="118"/>
      <c r="C24" s="66"/>
      <c r="D24" s="96"/>
      <c r="E24" s="95"/>
      <c r="F24" s="66"/>
      <c r="G24" s="97"/>
      <c r="H24" s="9"/>
    </row>
    <row r="25" spans="1:8" ht="12.75">
      <c r="A25" s="64" t="str">
        <f>'Gols marcats'!A25</f>
        <v>ELDENSE</v>
      </c>
      <c r="B25" s="118">
        <f>'Gols marcats'!B25</f>
        <v>0</v>
      </c>
      <c r="C25" s="66">
        <f>'Gols marcats'!C25</f>
        <v>0</v>
      </c>
      <c r="D25" s="96">
        <f>'Gols marcats'!D25</f>
        <v>0</v>
      </c>
      <c r="E25" s="95">
        <f>'Gols marcats'!E25</f>
        <v>0</v>
      </c>
      <c r="F25" s="66">
        <f>'Gols marcats'!F25</f>
        <v>0</v>
      </c>
      <c r="G25" s="97">
        <f>'Gols marcats'!G25</f>
        <v>1</v>
      </c>
      <c r="H25" s="9">
        <f t="shared" si="0"/>
        <v>1</v>
      </c>
    </row>
    <row r="26" spans="1:8" ht="12.75">
      <c r="A26" s="64"/>
      <c r="B26" s="118"/>
      <c r="C26" s="66"/>
      <c r="D26" s="96"/>
      <c r="E26" s="95"/>
      <c r="F26" s="66"/>
      <c r="G26" s="97"/>
      <c r="H26" s="9"/>
    </row>
    <row r="27" spans="1:8" ht="12.75">
      <c r="A27" s="64" t="str">
        <f>'Gols marcats'!A27</f>
        <v>LA NUCIA</v>
      </c>
      <c r="B27" s="118">
        <f>'Gols marcats'!B27</f>
        <v>0</v>
      </c>
      <c r="C27" s="66">
        <f>'Gols marcats'!C27</f>
        <v>0</v>
      </c>
      <c r="D27" s="96">
        <f>'Gols marcats'!D27</f>
        <v>0</v>
      </c>
      <c r="E27" s="95">
        <f>'Gols marcats'!E27</f>
        <v>1</v>
      </c>
      <c r="F27" s="66">
        <f>'Gols marcats'!F27</f>
        <v>1</v>
      </c>
      <c r="G27" s="97">
        <f>'Gols marcats'!G27</f>
        <v>1</v>
      </c>
      <c r="H27" s="9">
        <f t="shared" si="0"/>
        <v>3</v>
      </c>
    </row>
    <row r="28" spans="1:8" ht="12.75">
      <c r="A28" s="64"/>
      <c r="B28" s="118"/>
      <c r="C28" s="66"/>
      <c r="D28" s="96"/>
      <c r="E28" s="95"/>
      <c r="F28" s="66"/>
      <c r="G28" s="97"/>
      <c r="H28" s="9"/>
    </row>
    <row r="29" spans="1:8" ht="12.75">
      <c r="A29" s="64" t="str">
        <f>'Gols marcats'!A29</f>
        <v>ELX IL·LICITÀ</v>
      </c>
      <c r="B29" s="118">
        <f>'Gols marcats'!B29</f>
        <v>0</v>
      </c>
      <c r="C29" s="66">
        <f>'Gols marcats'!C29</f>
        <v>0</v>
      </c>
      <c r="D29" s="96">
        <f>'Gols marcats'!D29</f>
        <v>0</v>
      </c>
      <c r="E29" s="95">
        <f>'Gols marcats'!E29</f>
        <v>0</v>
      </c>
      <c r="F29" s="66">
        <f>'Gols marcats'!F29</f>
        <v>0</v>
      </c>
      <c r="G29" s="97">
        <f>'Gols marcats'!G29</f>
        <v>0</v>
      </c>
      <c r="H29" s="9">
        <f t="shared" si="0"/>
        <v>0</v>
      </c>
    </row>
    <row r="30" spans="1:8" ht="12.75">
      <c r="A30" s="64"/>
      <c r="B30" s="118"/>
      <c r="C30" s="66"/>
      <c r="D30" s="96"/>
      <c r="E30" s="95"/>
      <c r="F30" s="66"/>
      <c r="G30" s="97"/>
      <c r="H30" s="9"/>
    </row>
    <row r="31" spans="1:8" ht="12.75">
      <c r="A31" s="64" t="str">
        <f>'Gols marcats'!A31</f>
        <v>RIBA-ROJA</v>
      </c>
      <c r="B31" s="118">
        <f>'Gols marcats'!B31</f>
        <v>0</v>
      </c>
      <c r="C31" s="66">
        <f>'Gols marcats'!C31</f>
        <v>2</v>
      </c>
      <c r="D31" s="96">
        <f>'Gols marcats'!D31</f>
        <v>0</v>
      </c>
      <c r="E31" s="95">
        <f>'Gols marcats'!E31</f>
        <v>0</v>
      </c>
      <c r="F31" s="66">
        <f>'Gols marcats'!F31</f>
        <v>1</v>
      </c>
      <c r="G31" s="97">
        <f>'Gols marcats'!G31</f>
        <v>0</v>
      </c>
      <c r="H31" s="9">
        <f t="shared" si="0"/>
        <v>3</v>
      </c>
    </row>
    <row r="32" spans="1:8" ht="12.75">
      <c r="A32" s="64"/>
      <c r="B32" s="118"/>
      <c r="C32" s="66"/>
      <c r="D32" s="96"/>
      <c r="E32" s="95"/>
      <c r="F32" s="66"/>
      <c r="G32" s="97"/>
      <c r="H32" s="9"/>
    </row>
    <row r="33" spans="1:8" ht="12.75">
      <c r="A33" s="64" t="str">
        <f>'Gols marcats'!A33</f>
        <v>ACERO</v>
      </c>
      <c r="B33" s="118">
        <f>'Gols marcats'!B33</f>
        <v>0</v>
      </c>
      <c r="C33" s="66">
        <f>'Gols marcats'!C33</f>
        <v>0</v>
      </c>
      <c r="D33" s="96">
        <f>'Gols marcats'!D33</f>
        <v>0</v>
      </c>
      <c r="E33" s="95">
        <f>'Gols marcats'!E33</f>
        <v>1</v>
      </c>
      <c r="F33" s="66">
        <f>'Gols marcats'!F33</f>
        <v>0</v>
      </c>
      <c r="G33" s="97">
        <f>'Gols marcats'!G33</f>
        <v>1</v>
      </c>
      <c r="H33" s="9">
        <f t="shared" si="0"/>
        <v>2</v>
      </c>
    </row>
    <row r="34" spans="1:8" ht="12.75">
      <c r="A34" s="64"/>
      <c r="B34" s="118"/>
      <c r="C34" s="66"/>
      <c r="D34" s="96"/>
      <c r="E34" s="95"/>
      <c r="F34" s="66"/>
      <c r="G34" s="97"/>
      <c r="H34" s="9"/>
    </row>
    <row r="35" spans="1:8" ht="12.75">
      <c r="A35" s="64" t="str">
        <f>'Gols marcats'!A35</f>
        <v>NOVELDA</v>
      </c>
      <c r="B35" s="118">
        <f>'Gols marcats'!B35</f>
        <v>0</v>
      </c>
      <c r="C35" s="66">
        <f>'Gols marcats'!C35</f>
        <v>0</v>
      </c>
      <c r="D35" s="96">
        <f>'Gols marcats'!D35</f>
        <v>0</v>
      </c>
      <c r="E35" s="95">
        <f>'Gols marcats'!E35</f>
        <v>0</v>
      </c>
      <c r="F35" s="66">
        <f>'Gols marcats'!F35</f>
        <v>0</v>
      </c>
      <c r="G35" s="97">
        <f>'Gols marcats'!G35</f>
        <v>0</v>
      </c>
      <c r="H35" s="9">
        <f t="shared" si="0"/>
        <v>0</v>
      </c>
    </row>
    <row r="36" spans="1:8" ht="12.75">
      <c r="A36" s="64"/>
      <c r="B36" s="118"/>
      <c r="C36" s="66"/>
      <c r="D36" s="96"/>
      <c r="E36" s="95"/>
      <c r="F36" s="66"/>
      <c r="G36" s="97"/>
      <c r="H36" s="9"/>
    </row>
    <row r="37" spans="1:8" ht="12.75">
      <c r="A37" s="64" t="str">
        <f>'Gols marcats'!A37</f>
        <v>JOVE ESPANYOL</v>
      </c>
      <c r="B37" s="118">
        <f>'Gols marcats'!B37</f>
        <v>0</v>
      </c>
      <c r="C37" s="66">
        <f>'Gols marcats'!C37</f>
        <v>0</v>
      </c>
      <c r="D37" s="96">
        <f>'Gols marcats'!D37</f>
        <v>0</v>
      </c>
      <c r="E37" s="95">
        <f>'Gols marcats'!E37</f>
        <v>0</v>
      </c>
      <c r="F37" s="66">
        <f>'Gols marcats'!F37</f>
        <v>0</v>
      </c>
      <c r="G37" s="97">
        <f>'Gols marcats'!G37</f>
        <v>1</v>
      </c>
      <c r="H37" s="9">
        <f t="shared" si="0"/>
        <v>1</v>
      </c>
    </row>
    <row r="38" spans="1:8" ht="12.75">
      <c r="A38" s="64"/>
      <c r="B38" s="118"/>
      <c r="C38" s="66"/>
      <c r="D38" s="96"/>
      <c r="E38" s="95"/>
      <c r="F38" s="66"/>
      <c r="G38" s="97"/>
      <c r="H38" s="9"/>
    </row>
    <row r="39" spans="1:8" ht="12.75">
      <c r="A39" s="64" t="str">
        <f>'Gols marcats'!A39</f>
        <v>AT. SAGUNTÍ</v>
      </c>
      <c r="B39" s="118">
        <f>'Gols marcats'!B39</f>
        <v>0</v>
      </c>
      <c r="C39" s="66">
        <f>'Gols marcats'!C39</f>
        <v>0</v>
      </c>
      <c r="D39" s="96">
        <f>'Gols marcats'!D39</f>
        <v>0</v>
      </c>
      <c r="E39" s="95">
        <f>'Gols marcats'!E39</f>
        <v>0</v>
      </c>
      <c r="F39" s="66">
        <f>'Gols marcats'!F39</f>
        <v>1</v>
      </c>
      <c r="G39" s="97">
        <f>'Gols marcats'!G39</f>
        <v>0</v>
      </c>
      <c r="H39" s="9">
        <f t="shared" si="0"/>
        <v>1</v>
      </c>
    </row>
    <row r="40" spans="1:8" ht="12.75">
      <c r="A40" s="64"/>
      <c r="B40" s="118"/>
      <c r="C40" s="66"/>
      <c r="D40" s="96"/>
      <c r="E40" s="95"/>
      <c r="F40" s="66"/>
      <c r="G40" s="97"/>
      <c r="H40" s="9"/>
    </row>
    <row r="41" spans="1:8" ht="12.75">
      <c r="A41" s="64" t="str">
        <f>'Gols marcats'!A41</f>
        <v>CASTELLÓ</v>
      </c>
      <c r="B41" s="118">
        <f>'Gols marcats'!B41</f>
        <v>0</v>
      </c>
      <c r="C41" s="66">
        <f>'Gols marcats'!C41</f>
        <v>0</v>
      </c>
      <c r="D41" s="96">
        <f>'Gols marcats'!D41</f>
        <v>0</v>
      </c>
      <c r="E41" s="95">
        <f>'Gols marcats'!E41</f>
        <v>0</v>
      </c>
      <c r="F41" s="66">
        <f>'Gols marcats'!F41</f>
        <v>0</v>
      </c>
      <c r="G41" s="97">
        <f>'Gols marcats'!G41</f>
        <v>0</v>
      </c>
      <c r="H41" s="9">
        <f t="shared" si="0"/>
        <v>0</v>
      </c>
    </row>
    <row r="42" spans="1:8" ht="12.75">
      <c r="A42" s="64"/>
      <c r="B42" s="118"/>
      <c r="C42" s="66"/>
      <c r="D42" s="96"/>
      <c r="E42" s="95"/>
      <c r="F42" s="66"/>
      <c r="G42" s="97"/>
      <c r="H42" s="9"/>
    </row>
    <row r="43" spans="1:8" ht="12.75">
      <c r="A43" s="64" t="str">
        <f>'Gols marcats'!A43</f>
        <v>UTIEL</v>
      </c>
      <c r="B43" s="118">
        <f>'Gols marcats'!B43</f>
        <v>0</v>
      </c>
      <c r="C43" s="66">
        <f>'Gols marcats'!C43</f>
        <v>0</v>
      </c>
      <c r="D43" s="96">
        <f>'Gols marcats'!D43</f>
        <v>0</v>
      </c>
      <c r="E43" s="95">
        <f>'Gols marcats'!E43</f>
        <v>0</v>
      </c>
      <c r="F43" s="66">
        <f>'Gols marcats'!F43</f>
        <v>0</v>
      </c>
      <c r="G43" s="97">
        <f>'Gols marcats'!G43</f>
        <v>0</v>
      </c>
      <c r="H43" s="9">
        <f t="shared" si="0"/>
        <v>0</v>
      </c>
    </row>
    <row r="44" spans="1:8" ht="12.75">
      <c r="A44" s="64"/>
      <c r="B44" s="118"/>
      <c r="C44" s="66"/>
      <c r="D44" s="96"/>
      <c r="E44" s="95"/>
      <c r="F44" s="66"/>
      <c r="G44" s="97"/>
      <c r="H44" s="9"/>
    </row>
    <row r="45" spans="1:8" ht="12.75">
      <c r="A45" s="64" t="str">
        <f>'Gols marcats'!A45</f>
        <v>PORTUGALETE</v>
      </c>
      <c r="B45" s="118">
        <f>'Gols marcats'!B45</f>
        <v>1</v>
      </c>
      <c r="C45" s="66">
        <f>'Gols marcats'!C45</f>
        <v>1</v>
      </c>
      <c r="D45" s="96">
        <f>'Gols marcats'!D45</f>
        <v>0</v>
      </c>
      <c r="E45" s="95">
        <f>'Gols marcats'!E45</f>
        <v>0</v>
      </c>
      <c r="F45" s="66">
        <f>'Gols marcats'!F45</f>
        <v>0</v>
      </c>
      <c r="G45" s="97">
        <f>'Gols marcats'!G45</f>
        <v>0</v>
      </c>
      <c r="H45" s="9">
        <f aca="true" t="shared" si="1" ref="H45:H50">SUM(B45:G45)</f>
        <v>2</v>
      </c>
    </row>
    <row r="46" spans="1:8" ht="12.75">
      <c r="A46" s="64"/>
      <c r="B46" s="118"/>
      <c r="C46" s="66"/>
      <c r="D46" s="96"/>
      <c r="E46" s="95"/>
      <c r="F46" s="66"/>
      <c r="G46" s="97"/>
      <c r="H46" s="9"/>
    </row>
    <row r="47" spans="1:8" ht="12.75">
      <c r="A47" s="64"/>
      <c r="B47" s="118"/>
      <c r="C47" s="66"/>
      <c r="D47" s="96"/>
      <c r="E47" s="95"/>
      <c r="F47" s="66"/>
      <c r="G47" s="97"/>
      <c r="H47" s="9"/>
    </row>
    <row r="48" spans="1:8" ht="12.75">
      <c r="A48" s="64" t="str">
        <f>'Gols marcats'!A48</f>
        <v>BADAJOZ</v>
      </c>
      <c r="B48" s="118">
        <f>'Gols marcats'!B48</f>
        <v>0</v>
      </c>
      <c r="C48" s="66">
        <f>'Gols marcats'!C48</f>
        <v>0</v>
      </c>
      <c r="D48" s="96">
        <f>'Gols marcats'!D48</f>
        <v>0</v>
      </c>
      <c r="E48" s="95">
        <f>'Gols marcats'!E48</f>
        <v>0</v>
      </c>
      <c r="F48" s="66">
        <f>'Gols marcats'!F48</f>
        <v>0</v>
      </c>
      <c r="G48" s="97">
        <f>'Gols marcats'!G48</f>
        <v>0</v>
      </c>
      <c r="H48" s="9">
        <f t="shared" si="1"/>
        <v>0</v>
      </c>
    </row>
    <row r="49" spans="1:8" ht="12.75">
      <c r="A49" s="64"/>
      <c r="B49" s="118"/>
      <c r="C49" s="66"/>
      <c r="D49" s="96"/>
      <c r="E49" s="95"/>
      <c r="F49" s="66"/>
      <c r="G49" s="97"/>
      <c r="H49" s="9"/>
    </row>
    <row r="50" spans="1:8" ht="13.5" thickBot="1">
      <c r="A50" s="64" t="str">
        <f>'Gols marcats'!A50</f>
        <v>TROPEZÓN</v>
      </c>
      <c r="B50" s="118">
        <f>'Gols marcats'!B50</f>
        <v>0</v>
      </c>
      <c r="C50" s="66">
        <f>'Gols marcats'!C50</f>
        <v>0</v>
      </c>
      <c r="D50" s="96">
        <f>'Gols marcats'!D50</f>
        <v>0</v>
      </c>
      <c r="E50" s="95">
        <f>'Gols marcats'!E50</f>
        <v>0</v>
      </c>
      <c r="F50" s="66">
        <f>'Gols marcats'!F50</f>
        <v>0</v>
      </c>
      <c r="G50" s="97">
        <f>'Gols marcats'!G50</f>
        <v>0</v>
      </c>
      <c r="H50" s="9">
        <f t="shared" si="1"/>
        <v>0</v>
      </c>
    </row>
    <row r="51" spans="1:14" ht="14.25" thickBot="1" thickTop="1">
      <c r="A51" s="38" t="s">
        <v>38</v>
      </c>
      <c r="B51" s="39"/>
      <c r="C51" s="40"/>
      <c r="D51" s="41" t="s">
        <v>25</v>
      </c>
      <c r="E51" s="40"/>
      <c r="F51" s="41"/>
      <c r="G51" s="40"/>
      <c r="H51" s="39"/>
      <c r="I51" s="40"/>
      <c r="J51" s="41" t="s">
        <v>26</v>
      </c>
      <c r="K51" s="40"/>
      <c r="L51" s="41"/>
      <c r="M51" s="42"/>
      <c r="N51" s="43" t="s">
        <v>36</v>
      </c>
    </row>
    <row r="52" spans="1:14" ht="13.5" thickTop="1">
      <c r="A52" s="44"/>
      <c r="B52" s="45" t="s">
        <v>27</v>
      </c>
      <c r="C52" s="46"/>
      <c r="D52" s="47" t="s">
        <v>28</v>
      </c>
      <c r="E52" s="46"/>
      <c r="F52" s="47" t="s">
        <v>29</v>
      </c>
      <c r="G52" s="48"/>
      <c r="H52" s="49" t="s">
        <v>30</v>
      </c>
      <c r="I52" s="50"/>
      <c r="J52" s="51" t="s">
        <v>31</v>
      </c>
      <c r="K52" s="50"/>
      <c r="L52" s="51" t="s">
        <v>32</v>
      </c>
      <c r="M52" s="52"/>
      <c r="N52" s="57"/>
    </row>
    <row r="53" spans="1:14" ht="13.5" thickBot="1">
      <c r="A53" s="53"/>
      <c r="B53" s="54">
        <f>SUM(B3:B46)</f>
        <v>3</v>
      </c>
      <c r="C53" s="55">
        <f>(B53/N53)</f>
        <v>0.10344827586206896</v>
      </c>
      <c r="D53" s="34">
        <f>SUM(C3:C46)</f>
        <v>3</v>
      </c>
      <c r="E53" s="55">
        <f>(D53/N53)</f>
        <v>0.10344827586206896</v>
      </c>
      <c r="F53" s="34">
        <f>SUM(D3:D46)</f>
        <v>3</v>
      </c>
      <c r="G53" s="56">
        <f>(F53/N53)</f>
        <v>0.10344827586206896</v>
      </c>
      <c r="H53" s="54">
        <f>SUM(E3:E46)</f>
        <v>7</v>
      </c>
      <c r="I53" s="55">
        <f>(H53/N53)</f>
        <v>0.2413793103448276</v>
      </c>
      <c r="J53" s="34">
        <f>SUM(F3:F46)</f>
        <v>4</v>
      </c>
      <c r="K53" s="55">
        <f>(J53/N53)</f>
        <v>0.13793103448275862</v>
      </c>
      <c r="L53" s="34">
        <f>SUM(G3:G46)</f>
        <v>9</v>
      </c>
      <c r="M53" s="56">
        <f>(L53/N53)</f>
        <v>0.3103448275862069</v>
      </c>
      <c r="N53" s="58">
        <f>SUM(H3:H50)</f>
        <v>29</v>
      </c>
    </row>
    <row r="54" ht="13.5" thickTop="1"/>
    <row r="55" ht="12.75">
      <c r="A55" s="59"/>
    </row>
    <row r="56" ht="12.75">
      <c r="A56" s="8"/>
    </row>
    <row r="57" ht="12.75">
      <c r="A57" s="8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57"/>
  <sheetViews>
    <sheetView zoomScale="67" zoomScaleNormal="67" zoomScalePageLayoutView="0" workbookViewId="0" topLeftCell="A28">
      <selection activeCell="H48" sqref="H48"/>
    </sheetView>
  </sheetViews>
  <sheetFormatPr defaultColWidth="11.421875" defaultRowHeight="12.75"/>
  <cols>
    <col min="1" max="1" width="14.8515625" style="0" customWidth="1"/>
    <col min="8" max="8" width="11.421875" style="1" customWidth="1"/>
  </cols>
  <sheetData>
    <row r="1" spans="1:8" ht="13.5" thickTop="1">
      <c r="A1" s="25"/>
      <c r="B1" s="28"/>
      <c r="C1" s="14" t="s">
        <v>25</v>
      </c>
      <c r="D1" s="22"/>
      <c r="E1" s="19"/>
      <c r="F1" s="14" t="s">
        <v>26</v>
      </c>
      <c r="G1" s="29"/>
      <c r="H1" s="37"/>
    </row>
    <row r="2" spans="1:8" ht="13.5" thickBot="1">
      <c r="A2" s="26"/>
      <c r="B2" s="27" t="s">
        <v>19</v>
      </c>
      <c r="C2" s="17" t="s">
        <v>20</v>
      </c>
      <c r="D2" s="23" t="s">
        <v>21</v>
      </c>
      <c r="E2" s="20" t="s">
        <v>22</v>
      </c>
      <c r="F2" s="17" t="s">
        <v>23</v>
      </c>
      <c r="G2" s="18" t="s">
        <v>24</v>
      </c>
      <c r="H2" s="12"/>
    </row>
    <row r="3" spans="1:8" ht="13.5" thickTop="1">
      <c r="A3" s="64" t="str">
        <f>'Gols marcats'!A3</f>
        <v>MURO</v>
      </c>
      <c r="B3" s="118">
        <f>'Gols encaixats'!B3</f>
        <v>0</v>
      </c>
      <c r="C3" s="66">
        <f>'Gols encaixats'!C3</f>
        <v>0</v>
      </c>
      <c r="D3" s="96">
        <f>'Gols encaixats'!D3</f>
        <v>1</v>
      </c>
      <c r="E3" s="95">
        <f>'Gols encaixats'!E3</f>
        <v>0</v>
      </c>
      <c r="F3" s="66">
        <f>'Gols encaixats'!F3</f>
        <v>0</v>
      </c>
      <c r="G3" s="97">
        <f>'Gols encaixats'!G3</f>
        <v>1</v>
      </c>
      <c r="H3" s="9">
        <f>SUM(B3:G3)</f>
        <v>2</v>
      </c>
    </row>
    <row r="4" spans="1:8" ht="12.75">
      <c r="A4" s="64"/>
      <c r="B4" s="118"/>
      <c r="C4" s="66"/>
      <c r="D4" s="96"/>
      <c r="E4" s="95"/>
      <c r="F4" s="66"/>
      <c r="G4" s="97"/>
      <c r="H4" s="9"/>
    </row>
    <row r="5" spans="1:8" ht="12.75">
      <c r="A5" s="64" t="str">
        <f>'Gols marcats'!A5</f>
        <v>CATARROJA</v>
      </c>
      <c r="B5" s="118">
        <f>'Gols encaixats'!B5</f>
        <v>0</v>
      </c>
      <c r="C5" s="66">
        <f>'Gols encaixats'!C5</f>
        <v>0</v>
      </c>
      <c r="D5" s="96">
        <f>'Gols encaixats'!D5</f>
        <v>0</v>
      </c>
      <c r="E5" s="95">
        <f>'Gols encaixats'!E5</f>
        <v>0</v>
      </c>
      <c r="F5" s="66">
        <f>'Gols encaixats'!F5</f>
        <v>0</v>
      </c>
      <c r="G5" s="97">
        <f>'Gols encaixats'!G5</f>
        <v>0</v>
      </c>
      <c r="H5" s="9">
        <f>SUM(B5:G5)</f>
        <v>0</v>
      </c>
    </row>
    <row r="6" spans="1:8" ht="12.75">
      <c r="A6" s="64"/>
      <c r="B6" s="118"/>
      <c r="C6" s="66"/>
      <c r="D6" s="96"/>
      <c r="E6" s="95"/>
      <c r="F6" s="66"/>
      <c r="G6" s="97"/>
      <c r="H6" s="9"/>
    </row>
    <row r="7" spans="1:8" ht="12.75">
      <c r="A7" s="64" t="str">
        <f>'Gols marcats'!A7</f>
        <v>BORRIOL</v>
      </c>
      <c r="B7" s="118">
        <f>'Gols encaixats'!B7</f>
        <v>0</v>
      </c>
      <c r="C7" s="66">
        <f>'Gols encaixats'!C7</f>
        <v>0</v>
      </c>
      <c r="D7" s="96">
        <f>'Gols encaixats'!D7</f>
        <v>0</v>
      </c>
      <c r="E7" s="95">
        <f>'Gols encaixats'!E7</f>
        <v>2</v>
      </c>
      <c r="F7" s="66">
        <f>'Gols encaixats'!F7</f>
        <v>1</v>
      </c>
      <c r="G7" s="97">
        <f>'Gols encaixats'!G7</f>
        <v>0</v>
      </c>
      <c r="H7" s="9">
        <f>SUM(B7:G7)</f>
        <v>3</v>
      </c>
    </row>
    <row r="8" spans="1:8" ht="12" customHeight="1">
      <c r="A8" s="64"/>
      <c r="B8" s="118"/>
      <c r="C8" s="66"/>
      <c r="D8" s="96"/>
      <c r="E8" s="95"/>
      <c r="F8" s="66"/>
      <c r="G8" s="97"/>
      <c r="H8" s="9"/>
    </row>
    <row r="9" spans="1:8" ht="12.75">
      <c r="A9" s="64" t="str">
        <f>'Gols marcats'!A9</f>
        <v>LLOSA</v>
      </c>
      <c r="B9" s="118">
        <f>'Gols encaixats'!B9</f>
        <v>0</v>
      </c>
      <c r="C9" s="66">
        <f>'Gols encaixats'!C9</f>
        <v>0</v>
      </c>
      <c r="D9" s="96">
        <f>'Gols encaixats'!D9</f>
        <v>0</v>
      </c>
      <c r="E9" s="95">
        <f>'Gols encaixats'!E9</f>
        <v>0</v>
      </c>
      <c r="F9" s="66">
        <f>'Gols encaixats'!F9</f>
        <v>0</v>
      </c>
      <c r="G9" s="97">
        <f>'Gols encaixats'!G9</f>
        <v>0</v>
      </c>
      <c r="H9" s="9">
        <f>SUM(B9:G9)</f>
        <v>0</v>
      </c>
    </row>
    <row r="10" spans="1:8" ht="12.75">
      <c r="A10" s="64"/>
      <c r="B10" s="118"/>
      <c r="C10" s="66"/>
      <c r="D10" s="96"/>
      <c r="E10" s="95"/>
      <c r="F10" s="66"/>
      <c r="G10" s="97"/>
      <c r="H10" s="9"/>
    </row>
    <row r="11" spans="1:8" ht="12.75">
      <c r="A11" s="64" t="str">
        <f>'Gols marcats'!A11</f>
        <v>BORRIANA</v>
      </c>
      <c r="B11" s="118">
        <f>'Gols encaixats'!B11</f>
        <v>0</v>
      </c>
      <c r="C11" s="66">
        <f>'Gols encaixats'!C11</f>
        <v>0</v>
      </c>
      <c r="D11" s="96">
        <f>'Gols encaixats'!D11</f>
        <v>0</v>
      </c>
      <c r="E11" s="95">
        <f>'Gols encaixats'!E11</f>
        <v>0</v>
      </c>
      <c r="F11" s="66">
        <f>'Gols encaixats'!F11</f>
        <v>0</v>
      </c>
      <c r="G11" s="97">
        <f>'Gols encaixats'!G11</f>
        <v>1</v>
      </c>
      <c r="H11" s="9">
        <f>SUM(B11:G11)</f>
        <v>1</v>
      </c>
    </row>
    <row r="12" spans="1:8" ht="12.75">
      <c r="A12" s="64"/>
      <c r="B12" s="118"/>
      <c r="C12" s="66"/>
      <c r="D12" s="96"/>
      <c r="E12" s="95"/>
      <c r="F12" s="66"/>
      <c r="G12" s="97"/>
      <c r="H12" s="9"/>
    </row>
    <row r="13" spans="1:8" ht="12.75">
      <c r="A13" s="64" t="str">
        <f>'Gols marcats'!A13</f>
        <v>CREVILLENT</v>
      </c>
      <c r="B13" s="118">
        <f>'Gols encaixats'!B13</f>
        <v>0</v>
      </c>
      <c r="C13" s="66">
        <f>'Gols encaixats'!C13</f>
        <v>0</v>
      </c>
      <c r="D13" s="96">
        <f>'Gols encaixats'!D13</f>
        <v>0</v>
      </c>
      <c r="E13" s="95">
        <f>'Gols encaixats'!E13</f>
        <v>0</v>
      </c>
      <c r="F13" s="66">
        <f>'Gols encaixats'!F13</f>
        <v>0</v>
      </c>
      <c r="G13" s="97">
        <f>'Gols encaixats'!G13</f>
        <v>0</v>
      </c>
      <c r="H13" s="9">
        <f>SUM(B13:G13)</f>
        <v>0</v>
      </c>
    </row>
    <row r="14" spans="1:8" ht="12.75">
      <c r="A14" s="64"/>
      <c r="B14" s="118"/>
      <c r="C14" s="66"/>
      <c r="D14" s="96"/>
      <c r="E14" s="95"/>
      <c r="F14" s="66"/>
      <c r="G14" s="97"/>
      <c r="H14" s="9"/>
    </row>
    <row r="15" spans="1:8" ht="12.75">
      <c r="A15" s="64" t="str">
        <f>'Gols marcats'!A15</f>
        <v>TORREVELLA</v>
      </c>
      <c r="B15" s="118">
        <f>'Gols encaixats'!B15</f>
        <v>0</v>
      </c>
      <c r="C15" s="66">
        <f>'Gols encaixats'!C15</f>
        <v>0</v>
      </c>
      <c r="D15" s="96">
        <f>'Gols encaixats'!D15</f>
        <v>0</v>
      </c>
      <c r="E15" s="95">
        <f>'Gols encaixats'!E15</f>
        <v>0</v>
      </c>
      <c r="F15" s="66">
        <f>'Gols encaixats'!F15</f>
        <v>0</v>
      </c>
      <c r="G15" s="97">
        <f>'Gols encaixats'!G15</f>
        <v>0</v>
      </c>
      <c r="H15" s="9">
        <f>SUM(B15:G15)</f>
        <v>0</v>
      </c>
    </row>
    <row r="16" spans="1:8" ht="12.75">
      <c r="A16" s="64"/>
      <c r="B16" s="118"/>
      <c r="C16" s="66"/>
      <c r="D16" s="96"/>
      <c r="E16" s="95"/>
      <c r="F16" s="66"/>
      <c r="G16" s="97"/>
      <c r="H16" s="9"/>
    </row>
    <row r="17" spans="1:8" ht="12.75">
      <c r="A17" s="64" t="str">
        <f>'Gols marcats'!A17</f>
        <v>DÉNIA</v>
      </c>
      <c r="B17" s="118">
        <f>'Gols encaixats'!B17</f>
        <v>0</v>
      </c>
      <c r="C17" s="66">
        <f>'Gols encaixats'!C17</f>
        <v>0</v>
      </c>
      <c r="D17" s="96">
        <f>'Gols encaixats'!D17</f>
        <v>0</v>
      </c>
      <c r="E17" s="95">
        <f>'Gols encaixats'!E17</f>
        <v>0</v>
      </c>
      <c r="F17" s="66">
        <f>'Gols encaixats'!F17</f>
        <v>1</v>
      </c>
      <c r="G17" s="97">
        <f>'Gols encaixats'!G17</f>
        <v>1</v>
      </c>
      <c r="H17" s="9">
        <f>SUM(B17:G17)</f>
        <v>2</v>
      </c>
    </row>
    <row r="18" spans="1:8" ht="12.75">
      <c r="A18" s="64"/>
      <c r="B18" s="118"/>
      <c r="C18" s="66"/>
      <c r="D18" s="96"/>
      <c r="E18" s="95"/>
      <c r="F18" s="66"/>
      <c r="G18" s="97"/>
      <c r="H18" s="9"/>
    </row>
    <row r="19" spans="1:8" ht="12.75">
      <c r="A19" s="64" t="str">
        <f>'Gols marcats'!A19</f>
        <v>VILA-REAL C</v>
      </c>
      <c r="B19" s="118">
        <f>'Gols encaixats'!B19</f>
        <v>0</v>
      </c>
      <c r="C19" s="66">
        <f>'Gols encaixats'!C19</f>
        <v>0</v>
      </c>
      <c r="D19" s="96">
        <f>'Gols encaixats'!D19</f>
        <v>0</v>
      </c>
      <c r="E19" s="95">
        <f>'Gols encaixats'!E19</f>
        <v>1</v>
      </c>
      <c r="F19" s="66">
        <f>'Gols encaixats'!F19</f>
        <v>0</v>
      </c>
      <c r="G19" s="97">
        <f>'Gols encaixats'!G19</f>
        <v>1</v>
      </c>
      <c r="H19" s="9">
        <f>SUM(B19:G19)</f>
        <v>2</v>
      </c>
    </row>
    <row r="20" spans="1:8" ht="12.75">
      <c r="A20" s="64"/>
      <c r="B20" s="118"/>
      <c r="C20" s="66"/>
      <c r="D20" s="96"/>
      <c r="E20" s="95"/>
      <c r="F20" s="66"/>
      <c r="G20" s="97"/>
      <c r="H20" s="9"/>
    </row>
    <row r="21" spans="1:8" ht="12.75">
      <c r="A21" s="64" t="str">
        <f>'Gols marcats'!A21</f>
        <v>GANDIA</v>
      </c>
      <c r="B21" s="118">
        <f>'Gols encaixats'!B21</f>
        <v>0</v>
      </c>
      <c r="C21" s="66">
        <f>'Gols encaixats'!C21</f>
        <v>0</v>
      </c>
      <c r="D21" s="96">
        <f>'Gols encaixats'!D21</f>
        <v>1</v>
      </c>
      <c r="E21" s="95">
        <f>'Gols encaixats'!E21</f>
        <v>0</v>
      </c>
      <c r="F21" s="66">
        <f>'Gols encaixats'!F21</f>
        <v>1</v>
      </c>
      <c r="G21" s="97">
        <f>'Gols encaixats'!G21</f>
        <v>0</v>
      </c>
      <c r="H21" s="9">
        <f>SUM(B21:G21)</f>
        <v>2</v>
      </c>
    </row>
    <row r="22" spans="1:8" ht="12.75">
      <c r="A22" s="64"/>
      <c r="B22" s="118"/>
      <c r="C22" s="66"/>
      <c r="D22" s="96"/>
      <c r="E22" s="95"/>
      <c r="F22" s="66"/>
      <c r="G22" s="97"/>
      <c r="H22" s="9"/>
    </row>
    <row r="23" spans="1:8" ht="12.75">
      <c r="A23" s="64"/>
      <c r="B23" s="118"/>
      <c r="C23" s="66"/>
      <c r="D23" s="96"/>
      <c r="E23" s="95"/>
      <c r="F23" s="66"/>
      <c r="G23" s="97"/>
      <c r="H23" s="9"/>
    </row>
    <row r="24" spans="1:8" ht="12.75">
      <c r="A24" s="64"/>
      <c r="B24" s="118"/>
      <c r="C24" s="66"/>
      <c r="D24" s="96"/>
      <c r="E24" s="95"/>
      <c r="F24" s="66"/>
      <c r="G24" s="97"/>
      <c r="H24" s="9"/>
    </row>
    <row r="25" spans="1:8" ht="12.75">
      <c r="A25" s="64" t="str">
        <f>'Gols marcats'!A25</f>
        <v>ELDENSE</v>
      </c>
      <c r="B25" s="118">
        <f>'Gols encaixats'!B25</f>
        <v>0</v>
      </c>
      <c r="C25" s="66">
        <f>'Gols encaixats'!C25</f>
        <v>0</v>
      </c>
      <c r="D25" s="96">
        <f>'Gols encaixats'!D25</f>
        <v>0</v>
      </c>
      <c r="E25" s="95">
        <f>'Gols encaixats'!E25</f>
        <v>0</v>
      </c>
      <c r="F25" s="66">
        <f>'Gols encaixats'!F25</f>
        <v>0</v>
      </c>
      <c r="G25" s="97">
        <f>'Gols encaixats'!G25</f>
        <v>0</v>
      </c>
      <c r="H25" s="9">
        <f>SUM(B25:G25)</f>
        <v>0</v>
      </c>
    </row>
    <row r="26" spans="1:8" ht="12.75">
      <c r="A26" s="64"/>
      <c r="B26" s="118"/>
      <c r="C26" s="66"/>
      <c r="D26" s="96"/>
      <c r="E26" s="95"/>
      <c r="F26" s="66"/>
      <c r="G26" s="97"/>
      <c r="H26" s="9"/>
    </row>
    <row r="27" spans="1:8" ht="12.75">
      <c r="A27" s="64" t="str">
        <f>'Gols marcats'!A27</f>
        <v>LA NUCIA</v>
      </c>
      <c r="B27" s="118">
        <f>'Gols encaixats'!B27</f>
        <v>0</v>
      </c>
      <c r="C27" s="66">
        <f>'Gols encaixats'!C27</f>
        <v>0</v>
      </c>
      <c r="D27" s="96">
        <f>'Gols encaixats'!D27</f>
        <v>0</v>
      </c>
      <c r="E27" s="95">
        <f>'Gols encaixats'!E27</f>
        <v>0</v>
      </c>
      <c r="F27" s="66">
        <f>'Gols encaixats'!F27</f>
        <v>0</v>
      </c>
      <c r="G27" s="97">
        <f>'Gols encaixats'!G27</f>
        <v>1</v>
      </c>
      <c r="H27" s="9">
        <f>SUM(B27:G27)</f>
        <v>1</v>
      </c>
    </row>
    <row r="28" spans="1:8" ht="12.75">
      <c r="A28" s="64"/>
      <c r="B28" s="118"/>
      <c r="C28" s="66"/>
      <c r="D28" s="96"/>
      <c r="E28" s="95"/>
      <c r="F28" s="66"/>
      <c r="G28" s="97"/>
      <c r="H28" s="9"/>
    </row>
    <row r="29" spans="1:8" ht="12.75">
      <c r="A29" s="64" t="str">
        <f>'Gols marcats'!A29</f>
        <v>ELX IL·LICITÀ</v>
      </c>
      <c r="B29" s="118">
        <f>'Gols encaixats'!B29</f>
        <v>0</v>
      </c>
      <c r="C29" s="66">
        <f>'Gols encaixats'!C29</f>
        <v>1</v>
      </c>
      <c r="D29" s="96">
        <f>'Gols encaixats'!D29</f>
        <v>0</v>
      </c>
      <c r="E29" s="95">
        <f>'Gols encaixats'!E29</f>
        <v>0</v>
      </c>
      <c r="F29" s="66">
        <f>'Gols encaixats'!F29</f>
        <v>0</v>
      </c>
      <c r="G29" s="97">
        <f>'Gols encaixats'!G29</f>
        <v>0</v>
      </c>
      <c r="H29" s="9">
        <f>SUM(B29:G29)</f>
        <v>1</v>
      </c>
    </row>
    <row r="30" spans="1:8" ht="12.75">
      <c r="A30" s="64"/>
      <c r="B30" s="118"/>
      <c r="C30" s="66"/>
      <c r="D30" s="96"/>
      <c r="E30" s="95"/>
      <c r="F30" s="66"/>
      <c r="G30" s="97"/>
      <c r="H30" s="9"/>
    </row>
    <row r="31" spans="1:8" ht="12.75">
      <c r="A31" s="64" t="str">
        <f>'Gols marcats'!A31</f>
        <v>RIBA-ROJA</v>
      </c>
      <c r="B31" s="118">
        <f>'Gols encaixats'!B31</f>
        <v>0</v>
      </c>
      <c r="C31" s="66">
        <f>'Gols encaixats'!C31</f>
        <v>0</v>
      </c>
      <c r="D31" s="96">
        <f>'Gols encaixats'!D31</f>
        <v>0</v>
      </c>
      <c r="E31" s="95">
        <f>'Gols encaixats'!E31</f>
        <v>0</v>
      </c>
      <c r="F31" s="66">
        <f>'Gols encaixats'!F31</f>
        <v>0</v>
      </c>
      <c r="G31" s="97">
        <f>'Gols encaixats'!G31</f>
        <v>0</v>
      </c>
      <c r="H31" s="9">
        <f>SUM(B31:G31)</f>
        <v>0</v>
      </c>
    </row>
    <row r="32" spans="1:8" ht="12.75">
      <c r="A32" s="64"/>
      <c r="B32" s="118"/>
      <c r="C32" s="66"/>
      <c r="D32" s="96"/>
      <c r="E32" s="95"/>
      <c r="F32" s="66"/>
      <c r="G32" s="97"/>
      <c r="H32" s="9"/>
    </row>
    <row r="33" spans="1:8" ht="12.75">
      <c r="A33" s="64" t="str">
        <f>'Gols marcats'!A33</f>
        <v>ACERO</v>
      </c>
      <c r="B33" s="118">
        <f>'Gols encaixats'!B33</f>
        <v>0</v>
      </c>
      <c r="C33" s="66">
        <f>'Gols encaixats'!C33</f>
        <v>0</v>
      </c>
      <c r="D33" s="96">
        <f>'Gols encaixats'!D33</f>
        <v>0</v>
      </c>
      <c r="E33" s="95">
        <f>'Gols encaixats'!E33</f>
        <v>0</v>
      </c>
      <c r="F33" s="66">
        <f>'Gols encaixats'!F33</f>
        <v>0</v>
      </c>
      <c r="G33" s="97">
        <f>'Gols encaixats'!G33</f>
        <v>0</v>
      </c>
      <c r="H33" s="9">
        <f>SUM(B33:G33)</f>
        <v>0</v>
      </c>
    </row>
    <row r="34" spans="1:8" ht="12.75">
      <c r="A34" s="64"/>
      <c r="B34" s="118"/>
      <c r="C34" s="66"/>
      <c r="D34" s="96"/>
      <c r="E34" s="95"/>
      <c r="F34" s="66"/>
      <c r="G34" s="97"/>
      <c r="H34" s="9"/>
    </row>
    <row r="35" spans="1:8" ht="12.75">
      <c r="A35" s="64" t="str">
        <f>'Gols marcats'!A35</f>
        <v>NOVELDA</v>
      </c>
      <c r="B35" s="118">
        <f>'Gols encaixats'!B35</f>
        <v>0</v>
      </c>
      <c r="C35" s="66">
        <f>'Gols encaixats'!C35</f>
        <v>1</v>
      </c>
      <c r="D35" s="96">
        <f>'Gols encaixats'!D35</f>
        <v>1</v>
      </c>
      <c r="E35" s="95">
        <f>'Gols encaixats'!E35</f>
        <v>0</v>
      </c>
      <c r="F35" s="66">
        <f>'Gols encaixats'!F35</f>
        <v>0</v>
      </c>
      <c r="G35" s="97">
        <f>'Gols encaixats'!G35</f>
        <v>0</v>
      </c>
      <c r="H35" s="9">
        <f>SUM(B35:G35)</f>
        <v>2</v>
      </c>
    </row>
    <row r="36" spans="1:8" ht="12.75">
      <c r="A36" s="64"/>
      <c r="B36" s="118"/>
      <c r="C36" s="66"/>
      <c r="D36" s="96"/>
      <c r="E36" s="95"/>
      <c r="F36" s="66"/>
      <c r="G36" s="97"/>
      <c r="H36" s="9"/>
    </row>
    <row r="37" spans="1:8" ht="12.75">
      <c r="A37" s="64" t="str">
        <f>'Gols marcats'!A37</f>
        <v>JOVE ESPANYOL</v>
      </c>
      <c r="B37" s="118">
        <f>'Gols encaixats'!B37</f>
        <v>0</v>
      </c>
      <c r="C37" s="66">
        <f>'Gols encaixats'!C37</f>
        <v>0</v>
      </c>
      <c r="D37" s="96">
        <f>'Gols encaixats'!D37</f>
        <v>0</v>
      </c>
      <c r="E37" s="95">
        <f>'Gols encaixats'!E37</f>
        <v>0</v>
      </c>
      <c r="F37" s="66">
        <f>'Gols encaixats'!F37</f>
        <v>0</v>
      </c>
      <c r="G37" s="97">
        <f>'Gols encaixats'!G37</f>
        <v>0</v>
      </c>
      <c r="H37" s="9">
        <f>SUM(B37:G37)</f>
        <v>0</v>
      </c>
    </row>
    <row r="38" spans="1:8" ht="12.75">
      <c r="A38" s="64"/>
      <c r="B38" s="118"/>
      <c r="C38" s="66"/>
      <c r="D38" s="96"/>
      <c r="E38" s="95"/>
      <c r="F38" s="66"/>
      <c r="G38" s="97"/>
      <c r="H38" s="9"/>
    </row>
    <row r="39" spans="1:8" ht="12" customHeight="1">
      <c r="A39" s="64" t="str">
        <f>'Gols marcats'!A39</f>
        <v>AT. SAGUNTÍ</v>
      </c>
      <c r="B39" s="118">
        <f>'Gols encaixats'!B39</f>
        <v>0</v>
      </c>
      <c r="C39" s="66">
        <f>'Gols encaixats'!C39</f>
        <v>0</v>
      </c>
      <c r="D39" s="96">
        <f>'Gols encaixats'!D39</f>
        <v>0</v>
      </c>
      <c r="E39" s="95">
        <f>'Gols encaixats'!E39</f>
        <v>0</v>
      </c>
      <c r="F39" s="66">
        <f>'Gols encaixats'!F39</f>
        <v>0</v>
      </c>
      <c r="G39" s="97">
        <f>'Gols encaixats'!G39</f>
        <v>0</v>
      </c>
      <c r="H39" s="9">
        <f>SUM(B39:G39)</f>
        <v>0</v>
      </c>
    </row>
    <row r="40" spans="1:8" ht="12.75">
      <c r="A40" s="64"/>
      <c r="B40" s="118"/>
      <c r="C40" s="66"/>
      <c r="D40" s="96"/>
      <c r="E40" s="95"/>
      <c r="F40" s="66"/>
      <c r="G40" s="97"/>
      <c r="H40" s="9"/>
    </row>
    <row r="41" spans="1:8" ht="12.75">
      <c r="A41" s="64" t="str">
        <f>'Gols marcats'!A41</f>
        <v>CASTELLÓ</v>
      </c>
      <c r="B41" s="118">
        <f>'Gols encaixats'!B41</f>
        <v>0</v>
      </c>
      <c r="C41" s="66">
        <f>'Gols encaixats'!C41</f>
        <v>0</v>
      </c>
      <c r="D41" s="96">
        <f>'Gols encaixats'!D41</f>
        <v>1</v>
      </c>
      <c r="E41" s="95">
        <f>'Gols encaixats'!E41</f>
        <v>0</v>
      </c>
      <c r="F41" s="66">
        <f>'Gols encaixats'!F41</f>
        <v>0</v>
      </c>
      <c r="G41" s="97">
        <f>'Gols encaixats'!G41</f>
        <v>0</v>
      </c>
      <c r="H41" s="9">
        <f>SUM(B41:G41)</f>
        <v>1</v>
      </c>
    </row>
    <row r="42" spans="1:8" ht="12.75">
      <c r="A42" s="64"/>
      <c r="B42" s="118"/>
      <c r="C42" s="66"/>
      <c r="D42" s="96"/>
      <c r="E42" s="95"/>
      <c r="F42" s="66"/>
      <c r="G42" s="97"/>
      <c r="H42" s="9"/>
    </row>
    <row r="43" spans="1:8" ht="12.75">
      <c r="A43" s="64" t="str">
        <f>'Gols marcats'!A43</f>
        <v>UTIEL</v>
      </c>
      <c r="B43" s="118">
        <f>'Gols encaixats'!B43</f>
        <v>0</v>
      </c>
      <c r="C43" s="66">
        <f>'Gols encaixats'!C43</f>
        <v>0</v>
      </c>
      <c r="D43" s="96">
        <f>'Gols encaixats'!D43</f>
        <v>1</v>
      </c>
      <c r="E43" s="95">
        <f>'Gols encaixats'!E43</f>
        <v>0</v>
      </c>
      <c r="F43" s="66">
        <f>'Gols encaixats'!F43</f>
        <v>0</v>
      </c>
      <c r="G43" s="97">
        <f>'Gols encaixats'!G43</f>
        <v>1</v>
      </c>
      <c r="H43" s="9">
        <f>SUM(B43:G43)</f>
        <v>2</v>
      </c>
    </row>
    <row r="44" spans="1:8" ht="12.75">
      <c r="A44" s="64"/>
      <c r="B44" s="118"/>
      <c r="C44" s="66"/>
      <c r="D44" s="96"/>
      <c r="E44" s="95"/>
      <c r="F44" s="66"/>
      <c r="G44" s="97"/>
      <c r="H44" s="9"/>
    </row>
    <row r="45" spans="1:8" ht="12.75">
      <c r="A45" s="64" t="str">
        <f>'Gols marcats'!A45</f>
        <v>PORTUGALETE</v>
      </c>
      <c r="B45" s="118">
        <f>'Gols encaixats'!B45</f>
        <v>0</v>
      </c>
      <c r="C45" s="66">
        <f>'Gols encaixats'!C45</f>
        <v>0</v>
      </c>
      <c r="D45" s="96">
        <f>'Gols encaixats'!D45</f>
        <v>0</v>
      </c>
      <c r="E45" s="95">
        <f>'Gols encaixats'!E45</f>
        <v>1</v>
      </c>
      <c r="F45" s="66">
        <f>'Gols encaixats'!F45</f>
        <v>1</v>
      </c>
      <c r="G45" s="97">
        <f>'Gols encaixats'!G45</f>
        <v>0</v>
      </c>
      <c r="H45" s="9">
        <f>SUM(B45:G45)</f>
        <v>2</v>
      </c>
    </row>
    <row r="46" spans="1:8" ht="12.75">
      <c r="A46" s="64"/>
      <c r="B46" s="118"/>
      <c r="C46" s="66"/>
      <c r="D46" s="96"/>
      <c r="E46" s="95"/>
      <c r="F46" s="66"/>
      <c r="G46" s="97"/>
      <c r="H46" s="9"/>
    </row>
    <row r="47" spans="1:8" ht="12.75">
      <c r="A47" s="64"/>
      <c r="B47" s="118"/>
      <c r="C47" s="66"/>
      <c r="D47" s="96"/>
      <c r="E47" s="95"/>
      <c r="F47" s="66"/>
      <c r="G47" s="97"/>
      <c r="H47" s="9"/>
    </row>
    <row r="48" spans="1:8" ht="12.75">
      <c r="A48" s="64" t="str">
        <f>'Gols marcats'!A48</f>
        <v>BADAJOZ</v>
      </c>
      <c r="B48" s="118">
        <f>'Gols encaixats'!B48</f>
        <v>0</v>
      </c>
      <c r="C48" s="66">
        <f>'Gols encaixats'!C48</f>
        <v>1</v>
      </c>
      <c r="D48" s="96">
        <f>'Gols encaixats'!D48</f>
        <v>0</v>
      </c>
      <c r="E48" s="95">
        <f>'Gols encaixats'!E48</f>
        <v>0</v>
      </c>
      <c r="F48" s="66">
        <f>'Gols encaixats'!F48</f>
        <v>0</v>
      </c>
      <c r="G48" s="97">
        <f>'Gols encaixats'!G48</f>
        <v>0</v>
      </c>
      <c r="H48" s="9">
        <f>SUM(B48:G48)</f>
        <v>1</v>
      </c>
    </row>
    <row r="49" spans="1:8" ht="12.75">
      <c r="A49" s="64"/>
      <c r="B49" s="118"/>
      <c r="C49" s="66"/>
      <c r="D49" s="96"/>
      <c r="E49" s="95"/>
      <c r="F49" s="66"/>
      <c r="G49" s="97"/>
      <c r="H49" s="9"/>
    </row>
    <row r="50" spans="1:8" ht="13.5" thickBot="1">
      <c r="A50" s="64" t="str">
        <f>'Gols marcats'!A50</f>
        <v>TROPEZÓN</v>
      </c>
      <c r="B50" s="118">
        <f>'Gols encaixats'!B50</f>
        <v>0</v>
      </c>
      <c r="C50" s="66">
        <f>'Gols encaixats'!C50</f>
        <v>0</v>
      </c>
      <c r="D50" s="96">
        <f>'Gols encaixats'!D50</f>
        <v>0</v>
      </c>
      <c r="E50" s="95">
        <f>'Gols encaixats'!E50</f>
        <v>0</v>
      </c>
      <c r="F50" s="66">
        <f>'Gols encaixats'!F50</f>
        <v>0</v>
      </c>
      <c r="G50" s="97">
        <f>'Gols encaixats'!G50</f>
        <v>0</v>
      </c>
      <c r="H50" s="9">
        <f>SUM(B50:G50)</f>
        <v>0</v>
      </c>
    </row>
    <row r="51" spans="1:14" ht="14.25" thickBot="1" thickTop="1">
      <c r="A51" s="38" t="s">
        <v>38</v>
      </c>
      <c r="B51" s="39"/>
      <c r="C51" s="40"/>
      <c r="D51" s="41" t="s">
        <v>25</v>
      </c>
      <c r="E51" s="40"/>
      <c r="F51" s="41"/>
      <c r="G51" s="40"/>
      <c r="H51" s="39"/>
      <c r="I51" s="40"/>
      <c r="J51" s="41" t="s">
        <v>26</v>
      </c>
      <c r="K51" s="40"/>
      <c r="L51" s="41"/>
      <c r="M51" s="42"/>
      <c r="N51" s="43" t="s">
        <v>36</v>
      </c>
    </row>
    <row r="52" spans="1:14" ht="13.5" thickTop="1">
      <c r="A52" s="44"/>
      <c r="B52" s="45" t="s">
        <v>27</v>
      </c>
      <c r="C52" s="46"/>
      <c r="D52" s="47" t="s">
        <v>28</v>
      </c>
      <c r="E52" s="46"/>
      <c r="F52" s="47" t="s">
        <v>29</v>
      </c>
      <c r="G52" s="48"/>
      <c r="H52" s="49" t="s">
        <v>30</v>
      </c>
      <c r="I52" s="50"/>
      <c r="J52" s="51" t="s">
        <v>31</v>
      </c>
      <c r="K52" s="50"/>
      <c r="L52" s="51" t="s">
        <v>32</v>
      </c>
      <c r="M52" s="52"/>
      <c r="N52" s="57"/>
    </row>
    <row r="53" spans="1:14" ht="13.5" thickBot="1">
      <c r="A53" s="53"/>
      <c r="B53" s="54">
        <f>SUM(B3:B46)</f>
        <v>0</v>
      </c>
      <c r="C53" s="55">
        <f>(B53/N53)</f>
        <v>0</v>
      </c>
      <c r="D53" s="34">
        <f>SUM(C3:C46)</f>
        <v>2</v>
      </c>
      <c r="E53" s="55">
        <f>(D53/N53)</f>
        <v>0.09090909090909091</v>
      </c>
      <c r="F53" s="34">
        <f>SUM(D3:D46)</f>
        <v>5</v>
      </c>
      <c r="G53" s="56">
        <f>(F53/N53)</f>
        <v>0.22727272727272727</v>
      </c>
      <c r="H53" s="54">
        <f>SUM(E3:E46)</f>
        <v>4</v>
      </c>
      <c r="I53" s="55">
        <f>(H53/N53)</f>
        <v>0.18181818181818182</v>
      </c>
      <c r="J53" s="34">
        <f>SUM(F3:F46)</f>
        <v>4</v>
      </c>
      <c r="K53" s="55">
        <f>(J53/N53)</f>
        <v>0.18181818181818182</v>
      </c>
      <c r="L53" s="34">
        <f>SUM(G3:G46)</f>
        <v>6</v>
      </c>
      <c r="M53" s="56">
        <f>(L53/N53)</f>
        <v>0.2727272727272727</v>
      </c>
      <c r="N53" s="58">
        <f>SUM(H3:H50)</f>
        <v>22</v>
      </c>
    </row>
    <row r="54" ht="13.5" thickTop="1"/>
    <row r="55" spans="1:14" s="60" customFormat="1" ht="12.75">
      <c r="A55" s="59"/>
      <c r="B55" s="37"/>
      <c r="D55" s="37"/>
      <c r="F55" s="37"/>
      <c r="H55" s="37"/>
      <c r="J55" s="37"/>
      <c r="L55" s="37"/>
      <c r="M55" s="11"/>
      <c r="N55" s="61"/>
    </row>
    <row r="56" spans="1:13" s="60" customFormat="1" ht="12.75">
      <c r="A56" s="8"/>
      <c r="B56" s="12"/>
      <c r="D56" s="12"/>
      <c r="F56" s="12"/>
      <c r="H56" s="12"/>
      <c r="J56" s="12"/>
      <c r="L56" s="12"/>
      <c r="M56" s="11"/>
    </row>
    <row r="57" spans="1:14" s="60" customFormat="1" ht="12.75">
      <c r="A57" s="8"/>
      <c r="B57" s="11"/>
      <c r="C57" s="62"/>
      <c r="D57" s="11"/>
      <c r="E57" s="62"/>
      <c r="F57" s="11"/>
      <c r="G57" s="62"/>
      <c r="H57" s="11"/>
      <c r="I57" s="62"/>
      <c r="J57" s="11"/>
      <c r="K57" s="62"/>
      <c r="L57" s="11"/>
      <c r="M57" s="62"/>
      <c r="N57" s="8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Q5"/>
  <sheetViews>
    <sheetView zoomScalePageLayoutView="0" workbookViewId="0" topLeftCell="R1">
      <selection activeCell="AR28" sqref="AR28"/>
    </sheetView>
  </sheetViews>
  <sheetFormatPr defaultColWidth="11.421875" defaultRowHeight="12.75"/>
  <cols>
    <col min="1" max="1" width="12.7109375" style="0" customWidth="1"/>
    <col min="2" max="3" width="3.00390625" style="1" customWidth="1"/>
    <col min="4" max="4" width="3.00390625" style="1" bestFit="1" customWidth="1"/>
    <col min="5" max="7" width="3.00390625" style="1" customWidth="1"/>
    <col min="8" max="8" width="3.00390625" style="1" bestFit="1" customWidth="1"/>
    <col min="9" max="35" width="3.00390625" style="1" customWidth="1"/>
    <col min="36" max="39" width="3.00390625" style="1" bestFit="1" customWidth="1"/>
    <col min="40" max="43" width="3.140625" style="0" customWidth="1"/>
  </cols>
  <sheetData>
    <row r="1" spans="2:43" s="35" customFormat="1" ht="12.75">
      <c r="B1" s="36">
        <v>1</v>
      </c>
      <c r="C1" s="36">
        <v>2</v>
      </c>
      <c r="D1" s="36">
        <v>3</v>
      </c>
      <c r="E1" s="36">
        <v>4</v>
      </c>
      <c r="F1" s="36">
        <v>5</v>
      </c>
      <c r="G1" s="36">
        <v>6</v>
      </c>
      <c r="H1" s="36">
        <v>7</v>
      </c>
      <c r="I1" s="36">
        <v>8</v>
      </c>
      <c r="J1" s="36">
        <v>9</v>
      </c>
      <c r="K1" s="36">
        <v>10</v>
      </c>
      <c r="L1" s="36">
        <v>11</v>
      </c>
      <c r="M1" s="36">
        <v>12</v>
      </c>
      <c r="N1" s="36">
        <v>13</v>
      </c>
      <c r="O1" s="36">
        <v>14</v>
      </c>
      <c r="P1" s="36">
        <v>15</v>
      </c>
      <c r="Q1" s="36">
        <v>16</v>
      </c>
      <c r="R1" s="36">
        <v>17</v>
      </c>
      <c r="S1" s="36">
        <v>18</v>
      </c>
      <c r="T1" s="36">
        <v>19</v>
      </c>
      <c r="U1" s="36">
        <v>20</v>
      </c>
      <c r="V1" s="36">
        <v>21</v>
      </c>
      <c r="W1" s="36">
        <v>22</v>
      </c>
      <c r="X1" s="36">
        <v>23</v>
      </c>
      <c r="Y1" s="36">
        <v>24</v>
      </c>
      <c r="Z1" s="36">
        <v>25</v>
      </c>
      <c r="AA1" s="36">
        <v>26</v>
      </c>
      <c r="AB1" s="36">
        <v>27</v>
      </c>
      <c r="AC1" s="36">
        <v>28</v>
      </c>
      <c r="AD1" s="36">
        <v>29</v>
      </c>
      <c r="AE1" s="36">
        <v>30</v>
      </c>
      <c r="AF1" s="36">
        <v>31</v>
      </c>
      <c r="AG1" s="36">
        <v>32</v>
      </c>
      <c r="AH1" s="36">
        <v>33</v>
      </c>
      <c r="AI1" s="36">
        <v>34</v>
      </c>
      <c r="AJ1" s="36">
        <v>35</v>
      </c>
      <c r="AK1" s="36">
        <v>36</v>
      </c>
      <c r="AL1" s="36">
        <v>37</v>
      </c>
      <c r="AM1" s="36">
        <v>38</v>
      </c>
      <c r="AN1" s="36">
        <v>39</v>
      </c>
      <c r="AO1" s="36">
        <v>40</v>
      </c>
      <c r="AP1" s="35">
        <v>41</v>
      </c>
      <c r="AQ1" s="35">
        <v>42</v>
      </c>
    </row>
    <row r="2" spans="1:43" ht="12.75">
      <c r="A2" t="s">
        <v>33</v>
      </c>
      <c r="B2" s="1">
        <v>19</v>
      </c>
      <c r="C2" s="1">
        <v>20</v>
      </c>
      <c r="D2" s="1">
        <v>14</v>
      </c>
      <c r="E2" s="1">
        <v>13</v>
      </c>
      <c r="F2" s="1">
        <v>17</v>
      </c>
      <c r="G2" s="1">
        <v>19</v>
      </c>
      <c r="H2" s="1">
        <v>18</v>
      </c>
      <c r="I2" s="1">
        <v>15</v>
      </c>
      <c r="J2" s="1">
        <v>10</v>
      </c>
      <c r="K2" s="1">
        <v>13</v>
      </c>
      <c r="L2" s="1">
        <v>9</v>
      </c>
      <c r="M2" s="1">
        <v>6</v>
      </c>
      <c r="N2" s="1">
        <v>4</v>
      </c>
      <c r="O2" s="1">
        <v>3</v>
      </c>
      <c r="P2" s="1">
        <v>3</v>
      </c>
      <c r="Q2" s="1">
        <v>1</v>
      </c>
      <c r="R2" s="1">
        <v>3</v>
      </c>
      <c r="S2" s="1">
        <v>3</v>
      </c>
      <c r="T2" s="1">
        <v>4</v>
      </c>
      <c r="U2" s="1">
        <v>4</v>
      </c>
      <c r="V2" s="1">
        <v>5</v>
      </c>
      <c r="W2" s="1">
        <v>4</v>
      </c>
      <c r="X2" s="1">
        <v>3</v>
      </c>
      <c r="Y2" s="1">
        <v>5</v>
      </c>
      <c r="Z2" s="1">
        <v>3</v>
      </c>
      <c r="AA2" s="1">
        <v>4</v>
      </c>
      <c r="AB2" s="1">
        <v>4</v>
      </c>
      <c r="AC2" s="1">
        <v>5</v>
      </c>
      <c r="AD2" s="1">
        <v>3</v>
      </c>
      <c r="AE2" s="1">
        <v>3</v>
      </c>
      <c r="AF2" s="1">
        <v>2</v>
      </c>
      <c r="AG2" s="1">
        <v>4</v>
      </c>
      <c r="AH2" s="1">
        <v>4</v>
      </c>
      <c r="AI2" s="1">
        <v>4</v>
      </c>
      <c r="AJ2" s="1">
        <v>3</v>
      </c>
      <c r="AK2" s="1">
        <v>2</v>
      </c>
      <c r="AL2" s="1">
        <v>2</v>
      </c>
      <c r="AM2" s="1">
        <v>1</v>
      </c>
      <c r="AN2" s="1">
        <v>2</v>
      </c>
      <c r="AO2" s="1">
        <v>1</v>
      </c>
      <c r="AP2" s="1">
        <v>2</v>
      </c>
      <c r="AQ2" s="1">
        <v>3</v>
      </c>
    </row>
    <row r="4" ht="12.75">
      <c r="A4" t="s">
        <v>53</v>
      </c>
    </row>
    <row r="5" ht="12.75">
      <c r="A5" t="s">
        <v>54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Algezira Vídeo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Chordà i Argente</dc:creator>
  <cp:keywords/>
  <dc:description/>
  <cp:lastModifiedBy>David Chorda Argente</cp:lastModifiedBy>
  <cp:lastPrinted>2016-07-26T13:38:04Z</cp:lastPrinted>
  <dcterms:created xsi:type="dcterms:W3CDTF">1998-08-31T09:37:34Z</dcterms:created>
  <dcterms:modified xsi:type="dcterms:W3CDTF">2016-08-03T08:14:51Z</dcterms:modified>
  <cp:category/>
  <cp:version/>
  <cp:contentType/>
  <cp:contentStatus/>
</cp:coreProperties>
</file>