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. class. 38" sheetId="8" r:id="rId8"/>
    <sheet name="Classificacions" sheetId="9" r:id="rId9"/>
    <sheet name="Gr. Class. 42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<sst xmlns="http://schemas.openxmlformats.org/spreadsheetml/2006/main" count="1149" uniqueCount="143">
  <si>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</si>
  <si>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</si>
  <si>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</si>
  <si>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</si>
  <si>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</si>
  <si>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</si>
  <si>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</si>
  <si>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</si>
  <si>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</si>
  <si>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</si>
  <si>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</si>
  <si>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</si>
  <si>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</si>
  <si>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</si>
  <si>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</si>
  <si>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</si>
  <si>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</si>
  <si>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</si>
  <si>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</si>
  <si>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</si>
  <si>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</si>
  <si>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</si>
  <si>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</si>
  <si>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</si>
  <si>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</si>
  <si>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</si>
  <si>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</si>
  <si>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</si>
  <si>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</si>
  <si>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</si>
  <si>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</si>
  <si>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</si>
  <si>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</si>
  <si>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</si>
  <si>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</si>
  <si>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</si>
  <si>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</si>
  <si>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</si>
  <si>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</si>
  <si>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</si>
  <si>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</si>
  <si>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</si>
  <si>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</si>
  <si>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</si>
  <si>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</si>
  <si>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</si>
  <si>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</si>
  <si>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</si>
  <si>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</si>
  <si>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</si>
  <si>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</si>
  <si>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</si>
  <si>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</si>
  <si>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</si>
  <si>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Porter</t>
  </si>
  <si>
    <t>No convocat per</t>
  </si>
  <si>
    <t>1-0</t>
  </si>
  <si>
    <t>0-0</t>
  </si>
  <si>
    <t>2-0</t>
  </si>
  <si>
    <t>Catarroja</t>
  </si>
  <si>
    <t>Juanvi</t>
  </si>
  <si>
    <t>1-4</t>
  </si>
  <si>
    <t>0-1</t>
  </si>
  <si>
    <t>2-1</t>
  </si>
  <si>
    <t>1-1</t>
  </si>
  <si>
    <t>GROGUES</t>
  </si>
  <si>
    <t xml:space="preserve"> DOBLE GROGA</t>
  </si>
  <si>
    <t>ROJA DIRECTA</t>
  </si>
  <si>
    <t>1-2</t>
  </si>
  <si>
    <t>2-2</t>
  </si>
  <si>
    <t>Poma</t>
  </si>
  <si>
    <t>A. Francés</t>
  </si>
  <si>
    <t>Juanba</t>
  </si>
  <si>
    <t>Ariño</t>
  </si>
  <si>
    <t>Benito</t>
  </si>
  <si>
    <t>Boluda</t>
  </si>
  <si>
    <t>Gaby</t>
  </si>
  <si>
    <t>Giménez</t>
  </si>
  <si>
    <t>Javi García</t>
  </si>
  <si>
    <t>Meji</t>
  </si>
  <si>
    <t>Moreno</t>
  </si>
  <si>
    <t>Peris</t>
  </si>
  <si>
    <t>Reno</t>
  </si>
  <si>
    <t>Climent</t>
  </si>
  <si>
    <t>Navarro</t>
  </si>
  <si>
    <t>Ximo</t>
  </si>
  <si>
    <t>Moya</t>
  </si>
  <si>
    <t>Baldrés</t>
  </si>
  <si>
    <t>Molina</t>
  </si>
  <si>
    <t>Fernando</t>
  </si>
  <si>
    <t>Ramón</t>
  </si>
  <si>
    <t>Garrido</t>
  </si>
  <si>
    <t>Jiménez (juv)</t>
  </si>
  <si>
    <t>Marí</t>
  </si>
  <si>
    <t>Bernardo Luis</t>
  </si>
  <si>
    <t>Raúl Peris</t>
  </si>
  <si>
    <t>Calafat</t>
  </si>
  <si>
    <t>Víctor</t>
  </si>
  <si>
    <t>Óscar</t>
  </si>
  <si>
    <t>Domínguez</t>
  </si>
  <si>
    <t>Ariño II</t>
  </si>
  <si>
    <t>Aldaia</t>
  </si>
  <si>
    <t>Cullera</t>
  </si>
  <si>
    <t>Requena</t>
  </si>
  <si>
    <t>Burjassot</t>
  </si>
  <si>
    <t>Picassent</t>
  </si>
  <si>
    <t>Buñol</t>
  </si>
  <si>
    <t>Silla</t>
  </si>
  <si>
    <t>Mislata</t>
  </si>
  <si>
    <t>Carcaixent</t>
  </si>
  <si>
    <t>Tavernes</t>
  </si>
  <si>
    <t>San Marcelino</t>
  </si>
  <si>
    <t>Barrio de la Luz</t>
  </si>
  <si>
    <t>Alfarp</t>
  </si>
  <si>
    <t>Cheste</t>
  </si>
  <si>
    <t>L'Alcúdia</t>
  </si>
  <si>
    <t>Paiporta</t>
  </si>
  <si>
    <t>Pego</t>
  </si>
  <si>
    <t>Castellonense</t>
  </si>
  <si>
    <t>3-1</t>
  </si>
  <si>
    <t>4-2</t>
  </si>
  <si>
    <t>0-4</t>
  </si>
  <si>
    <t>2-6</t>
  </si>
  <si>
    <t>T</t>
  </si>
  <si>
    <t>Francés</t>
  </si>
  <si>
    <t>C</t>
  </si>
  <si>
    <t>Martínez</t>
  </si>
  <si>
    <t>Vicente Navarro</t>
  </si>
  <si>
    <t>Diestro</t>
  </si>
  <si>
    <t>Sergi</t>
  </si>
  <si>
    <t>Falta un canvi</t>
  </si>
  <si>
    <t>I</t>
  </si>
  <si>
    <t>E</t>
  </si>
  <si>
    <t>Francés fou substituït per Boluda</t>
  </si>
  <si>
    <t>Navarro fou substituït per Gabi</t>
  </si>
  <si>
    <t>R</t>
  </si>
  <si>
    <t>S</t>
  </si>
  <si>
    <t>37 Anà amb 14</t>
  </si>
  <si>
    <t>35 Anà amb 14</t>
  </si>
  <si>
    <t>GOLES</t>
  </si>
  <si>
    <t>Falten 2</t>
  </si>
  <si>
    <t>Falten 3</t>
  </si>
  <si>
    <t>Falten 6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</si>
</sst>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0"/>
    </font>
    <font>
      <b/>
      <u val="single"/>
      <sz val="12.75"/>
      <color indexed="8"/>
      <name val="Arial"/>
      <family val="0"/>
    </font>
    <font>
      <b/>
      <u val="single"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 style="double"/>
      <right style="double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ck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49" fontId="1" fillId="33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9" xfId="0" applyFont="1" applyFill="1" applyBorder="1" applyAlignment="1">
      <alignment horizontal="center" textRotation="90"/>
    </xf>
    <xf numFmtId="0" fontId="0" fillId="0" borderId="5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 quotePrefix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5" xfId="0" applyNumberFormat="1" applyFont="1" applyFill="1" applyBorder="1" applyAlignment="1">
      <alignment horizontal="center" textRotation="90"/>
    </xf>
    <xf numFmtId="49" fontId="0" fillId="0" borderId="54" xfId="0" applyNumberFormat="1" applyFill="1" applyBorder="1" applyAlignment="1">
      <alignment horizontal="center" textRotation="90"/>
    </xf>
    <xf numFmtId="49" fontId="0" fillId="0" borderId="55" xfId="0" applyNumberForma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14" xfId="0" applyNumberFormat="1" applyFill="1" applyBorder="1" applyAlignment="1">
      <alignment horizontal="center" textRotation="90"/>
    </xf>
    <xf numFmtId="49" fontId="0" fillId="0" borderId="28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68" xfId="0" applyFont="1" applyFill="1" applyBorder="1" applyAlignment="1">
      <alignment horizontal="center" vertical="top" textRotation="90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0" fontId="3" fillId="0" borderId="46" xfId="0" applyFont="1" applyFill="1" applyBorder="1" applyAlignment="1">
      <alignment horizontal="center" textRotation="90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" fillId="0" borderId="49" xfId="0" applyFont="1" applyFill="1" applyBorder="1" applyAlignment="1">
      <alignment horizontal="center" textRotation="90"/>
    </xf>
    <xf numFmtId="0" fontId="0" fillId="0" borderId="69" xfId="0" applyFill="1" applyBorder="1" applyAlignment="1">
      <alignment horizontal="center"/>
    </xf>
    <xf numFmtId="0" fontId="7" fillId="0" borderId="70" xfId="54" applyFont="1" applyFill="1" applyBorder="1" applyAlignment="1">
      <alignment horizontal="center"/>
      <protection/>
    </xf>
    <xf numFmtId="0" fontId="7" fillId="0" borderId="71" xfId="54" applyFont="1" applyFill="1" applyBorder="1" applyAlignment="1">
      <alignment horizontal="center" wrapText="1"/>
      <protection/>
    </xf>
    <xf numFmtId="0" fontId="0" fillId="0" borderId="71" xfId="0" applyFont="1" applyFill="1" applyBorder="1" applyAlignment="1">
      <alignment horizontal="center"/>
    </xf>
    <xf numFmtId="0" fontId="7" fillId="0" borderId="72" xfId="54" applyFont="1" applyFill="1" applyBorder="1" applyAlignment="1">
      <alignment horizontal="center" wrapText="1"/>
      <protection/>
    </xf>
    <xf numFmtId="0" fontId="7" fillId="35" borderId="6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7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textRotation="90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71" xfId="54" applyFont="1" applyFill="1" applyBorder="1" applyAlignment="1">
      <alignment horizontal="center" wrapText="1"/>
      <protection/>
    </xf>
    <xf numFmtId="49" fontId="0" fillId="0" borderId="74" xfId="0" applyNumberFormat="1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/>
    </xf>
    <xf numFmtId="0" fontId="1" fillId="0" borderId="49" xfId="0" applyFont="1" applyFill="1" applyBorder="1" applyAlignment="1">
      <alignment horizontal="center" textRotation="90"/>
    </xf>
    <xf numFmtId="0" fontId="0" fillId="0" borderId="69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textRotation="90"/>
    </xf>
    <xf numFmtId="0" fontId="7" fillId="0" borderId="75" xfId="54" applyFont="1" applyFill="1" applyBorder="1" applyAlignment="1">
      <alignment horizontal="center" wrapText="1"/>
      <protection/>
    </xf>
    <xf numFmtId="0" fontId="0" fillId="0" borderId="7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3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49" fontId="0" fillId="0" borderId="14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46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1" fontId="0" fillId="37" borderId="31" xfId="0" applyNumberFormat="1" applyFont="1" applyFill="1" applyBorder="1" applyAlignment="1" quotePrefix="1">
      <alignment horizontal="center"/>
    </xf>
    <xf numFmtId="1" fontId="0" fillId="37" borderId="52" xfId="0" applyNumberFormat="1" applyFont="1" applyFill="1" applyBorder="1" applyAlignment="1" quotePrefix="1">
      <alignment horizontal="center"/>
    </xf>
    <xf numFmtId="0" fontId="0" fillId="36" borderId="14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textRotation="90"/>
    </xf>
    <xf numFmtId="0" fontId="0" fillId="0" borderId="2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 textRotation="90"/>
    </xf>
    <xf numFmtId="0" fontId="0" fillId="0" borderId="42" xfId="0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textRotation="90"/>
    </xf>
    <xf numFmtId="0" fontId="9" fillId="0" borderId="3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textRotation="90"/>
    </xf>
    <xf numFmtId="0" fontId="0" fillId="0" borderId="19" xfId="0" applyFont="1" applyFill="1" applyBorder="1" applyAlignment="1">
      <alignment horizontal="center" textRotation="90"/>
    </xf>
    <xf numFmtId="0" fontId="0" fillId="0" borderId="28" xfId="0" applyFont="1" applyFill="1" applyBorder="1" applyAlignment="1">
      <alignment horizontal="center" textRotation="90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8" fillId="0" borderId="71" xfId="54" applyFont="1" applyFill="1" applyBorder="1" applyAlignment="1">
      <alignment horizontal="center" wrapText="1"/>
      <protection/>
    </xf>
    <xf numFmtId="0" fontId="0" fillId="39" borderId="14" xfId="0" applyFont="1" applyFill="1" applyBorder="1" applyAlignment="1">
      <alignment horizontal="center"/>
    </xf>
    <xf numFmtId="0" fontId="0" fillId="0" borderId="0" xfId="0" applyFont="1" applyFill="1" applyAlignment="1">
      <alignment textRotation="90"/>
    </xf>
    <xf numFmtId="0" fontId="55" fillId="0" borderId="13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center" textRotation="180"/>
    </xf>
    <xf numFmtId="0" fontId="0" fillId="39" borderId="32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7" fillId="40" borderId="13" xfId="0" applyFont="1" applyFill="1" applyBorder="1" applyAlignment="1">
      <alignment horizontal="center"/>
    </xf>
    <xf numFmtId="0" fontId="57" fillId="38" borderId="22" xfId="0" applyFont="1" applyFill="1" applyBorder="1" applyAlignment="1">
      <alignment horizontal="center"/>
    </xf>
    <xf numFmtId="0" fontId="57" fillId="38" borderId="12" xfId="0" applyFont="1" applyFill="1" applyBorder="1" applyAlignment="1">
      <alignment horizontal="center"/>
    </xf>
    <xf numFmtId="0" fontId="57" fillId="41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horizontal="center" vertical="top"/>
    </xf>
    <xf numFmtId="0" fontId="0" fillId="0" borderId="0" xfId="53">
      <alignment/>
      <protection/>
    </xf>
    <xf numFmtId="0" fontId="3" fillId="0" borderId="10" xfId="53" applyFont="1" applyFill="1" applyBorder="1" applyAlignment="1">
      <alignment horizontal="center" textRotation="90"/>
      <protection/>
    </xf>
    <xf numFmtId="0" fontId="0" fillId="0" borderId="0" xfId="53" applyFill="1" applyBorder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61" xfId="53" applyFont="1" applyFill="1" applyBorder="1" applyAlignment="1">
      <alignment horizontal="center" textRotation="90"/>
      <protection/>
    </xf>
    <xf numFmtId="0" fontId="0" fillId="0" borderId="33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49" fontId="0" fillId="0" borderId="19" xfId="53" applyNumberFormat="1" applyFont="1" applyFill="1" applyBorder="1" applyAlignment="1">
      <alignment horizontal="center" textRotation="90"/>
      <protection/>
    </xf>
    <xf numFmtId="49" fontId="0" fillId="0" borderId="14" xfId="53" applyNumberFormat="1" applyFont="1" applyFill="1" applyBorder="1" applyAlignment="1">
      <alignment horizontal="center" textRotation="90"/>
      <protection/>
    </xf>
    <xf numFmtId="0" fontId="3" fillId="0" borderId="46" xfId="53" applyFont="1" applyFill="1" applyBorder="1" applyAlignment="1">
      <alignment horizontal="center" textRotation="90"/>
      <protection/>
    </xf>
    <xf numFmtId="0" fontId="0" fillId="0" borderId="13" xfId="53" applyFont="1" applyFill="1" applyBorder="1">
      <alignment/>
      <protection/>
    </xf>
    <xf numFmtId="0" fontId="0" fillId="0" borderId="33" xfId="53" applyFont="1" applyFill="1" applyBorder="1">
      <alignment/>
      <protection/>
    </xf>
    <xf numFmtId="0" fontId="0" fillId="0" borderId="13" xfId="53" applyFont="1" applyFill="1" applyBorder="1" applyAlignment="1">
      <alignment horizontal="center" textRotation="90"/>
      <protection/>
    </xf>
    <xf numFmtId="49" fontId="1" fillId="0" borderId="0" xfId="53" applyNumberFormat="1" applyFont="1" applyFill="1" applyBorder="1" applyAlignment="1">
      <alignment horizontal="center" textRotation="90"/>
      <protection/>
    </xf>
    <xf numFmtId="0" fontId="1" fillId="0" borderId="0" xfId="53" applyFont="1" applyFill="1" applyBorder="1" applyAlignment="1">
      <alignment horizontal="center"/>
      <protection/>
    </xf>
    <xf numFmtId="0" fontId="0" fillId="0" borderId="0" xfId="53" applyFont="1" applyFill="1" applyBorder="1">
      <alignment/>
      <protection/>
    </xf>
    <xf numFmtId="0" fontId="0" fillId="35" borderId="0" xfId="53" applyFont="1" applyFill="1" applyBorder="1" applyAlignment="1">
      <alignment horizontal="center"/>
      <protection/>
    </xf>
    <xf numFmtId="0" fontId="0" fillId="42" borderId="13" xfId="53" applyFont="1" applyFill="1" applyBorder="1" applyAlignment="1">
      <alignment horizontal="center"/>
      <protection/>
    </xf>
    <xf numFmtId="0" fontId="0" fillId="42" borderId="13" xfId="53" applyFont="1" applyFill="1" applyBorder="1">
      <alignment/>
      <protection/>
    </xf>
    <xf numFmtId="0" fontId="0" fillId="42" borderId="33" xfId="53" applyFont="1" applyFill="1" applyBorder="1">
      <alignment/>
      <protection/>
    </xf>
    <xf numFmtId="0" fontId="0" fillId="42" borderId="0" xfId="53" applyFont="1" applyFill="1" applyBorder="1">
      <alignment/>
      <protection/>
    </xf>
    <xf numFmtId="0" fontId="0" fillId="42" borderId="0" xfId="53" applyFont="1" applyFill="1" applyBorder="1" applyAlignment="1">
      <alignment horizontal="center"/>
      <protection/>
    </xf>
    <xf numFmtId="0" fontId="0" fillId="42" borderId="33" xfId="53" applyFont="1" applyFill="1" applyBorder="1" applyAlignment="1">
      <alignment horizontal="center"/>
      <protection/>
    </xf>
    <xf numFmtId="0" fontId="0" fillId="42" borderId="14" xfId="53" applyFont="1" applyFill="1" applyBorder="1" applyAlignment="1">
      <alignment horizontal="center"/>
      <protection/>
    </xf>
    <xf numFmtId="0" fontId="0" fillId="42" borderId="29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vertical="top"/>
      <protection/>
    </xf>
    <xf numFmtId="0" fontId="0" fillId="0" borderId="0" xfId="53" applyFill="1" applyBorder="1" applyAlignment="1">
      <alignment vertical="top"/>
      <protection/>
    </xf>
    <xf numFmtId="0" fontId="3" fillId="0" borderId="73" xfId="53" applyFont="1" applyFill="1" applyBorder="1" applyAlignment="1">
      <alignment horizontal="center" textRotation="90"/>
      <protection/>
    </xf>
    <xf numFmtId="49" fontId="0" fillId="0" borderId="29" xfId="53" applyNumberFormat="1" applyFont="1" applyFill="1" applyBorder="1" applyAlignment="1">
      <alignment horizontal="center" textRotation="90"/>
      <protection/>
    </xf>
    <xf numFmtId="0" fontId="0" fillId="0" borderId="32" xfId="53" applyFont="1" applyFill="1" applyBorder="1" applyAlignment="1">
      <alignment horizontal="center" textRotation="90"/>
      <protection/>
    </xf>
    <xf numFmtId="0" fontId="0" fillId="0" borderId="33" xfId="53" applyFont="1" applyFill="1" applyBorder="1" applyAlignment="1">
      <alignment horizontal="center" textRotation="90"/>
      <protection/>
    </xf>
    <xf numFmtId="0" fontId="0" fillId="0" borderId="10" xfId="53" applyFont="1" applyFill="1" applyBorder="1">
      <alignment/>
      <protection/>
    </xf>
    <xf numFmtId="0" fontId="0" fillId="0" borderId="68" xfId="53" applyFont="1" applyFill="1" applyBorder="1">
      <alignment/>
      <protection/>
    </xf>
    <xf numFmtId="0" fontId="0" fillId="0" borderId="73" xfId="53" applyFont="1" applyFill="1" applyBorder="1">
      <alignment/>
      <protection/>
    </xf>
    <xf numFmtId="0" fontId="0" fillId="42" borderId="93" xfId="53" applyFont="1" applyFill="1" applyBorder="1" applyAlignment="1">
      <alignment horizontal="center"/>
      <protection/>
    </xf>
    <xf numFmtId="0" fontId="0" fillId="42" borderId="94" xfId="53" applyFont="1" applyFill="1" applyBorder="1" applyAlignment="1">
      <alignment horizontal="center"/>
      <protection/>
    </xf>
    <xf numFmtId="0" fontId="0" fillId="42" borderId="48" xfId="53" applyFont="1" applyFill="1" applyBorder="1" applyAlignment="1">
      <alignment horizontal="center"/>
      <protection/>
    </xf>
    <xf numFmtId="0" fontId="3" fillId="0" borderId="68" xfId="53" applyFont="1" applyFill="1" applyBorder="1" applyAlignment="1">
      <alignment horizontal="center" textRotation="90"/>
      <protection/>
    </xf>
    <xf numFmtId="0" fontId="0" fillId="42" borderId="19" xfId="53" applyFont="1" applyFill="1" applyBorder="1" applyAlignment="1">
      <alignment horizontal="center" vertical="center"/>
      <protection/>
    </xf>
    <xf numFmtId="0" fontId="0" fillId="42" borderId="14" xfId="53" applyFont="1" applyFill="1" applyBorder="1" applyAlignment="1">
      <alignment horizontal="center" vertical="center"/>
      <protection/>
    </xf>
    <xf numFmtId="0" fontId="0" fillId="42" borderId="13" xfId="53" applyFont="1" applyFill="1" applyBorder="1" applyAlignment="1">
      <alignment horizontal="center" vertical="center"/>
      <protection/>
    </xf>
    <xf numFmtId="0" fontId="0" fillId="42" borderId="32" xfId="53" applyFont="1" applyFill="1" applyBorder="1" applyAlignment="1">
      <alignment horizontal="center" vertical="center"/>
      <protection/>
    </xf>
    <xf numFmtId="0" fontId="0" fillId="0" borderId="32" xfId="53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95" xfId="53" applyFont="1" applyFill="1" applyBorder="1" applyAlignment="1">
      <alignment horizontal="center"/>
      <protection/>
    </xf>
    <xf numFmtId="0" fontId="0" fillId="0" borderId="96" xfId="53" applyFont="1" applyFill="1" applyBorder="1" applyAlignment="1">
      <alignment horizontal="center"/>
      <protection/>
    </xf>
    <xf numFmtId="0" fontId="0" fillId="0" borderId="97" xfId="53" applyFont="1" applyFill="1" applyBorder="1" applyAlignment="1">
      <alignment horizontal="center"/>
      <protection/>
    </xf>
    <xf numFmtId="49" fontId="1" fillId="0" borderId="98" xfId="53" applyNumberFormat="1" applyFont="1" applyFill="1" applyBorder="1" applyAlignment="1">
      <alignment horizontal="center" textRotation="90"/>
      <protection/>
    </xf>
    <xf numFmtId="0" fontId="1" fillId="0" borderId="98" xfId="53" applyFont="1" applyFill="1" applyBorder="1" applyAlignment="1">
      <alignment horizontal="center"/>
      <protection/>
    </xf>
    <xf numFmtId="0" fontId="0" fillId="42" borderId="98" xfId="53" applyFont="1" applyFill="1" applyBorder="1" applyAlignment="1">
      <alignment horizontal="center"/>
      <protection/>
    </xf>
    <xf numFmtId="0" fontId="0" fillId="42" borderId="98" xfId="53" applyFont="1" applyFill="1" applyBorder="1">
      <alignment/>
      <protection/>
    </xf>
    <xf numFmtId="0" fontId="0" fillId="0" borderId="98" xfId="53" applyFont="1" applyFill="1" applyBorder="1" applyAlignment="1">
      <alignment horizontal="center"/>
      <protection/>
    </xf>
    <xf numFmtId="0" fontId="0" fillId="0" borderId="98" xfId="53" applyFont="1" applyFill="1" applyBorder="1">
      <alignment/>
      <protection/>
    </xf>
    <xf numFmtId="0" fontId="0" fillId="35" borderId="98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vertical="top" textRotation="180"/>
      <protection/>
    </xf>
    <xf numFmtId="0" fontId="0" fillId="39" borderId="13" xfId="0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0" fontId="56" fillId="0" borderId="61" xfId="0" applyFont="1" applyFill="1" applyBorder="1" applyAlignment="1">
      <alignment horizontal="center" textRotation="90"/>
    </xf>
    <xf numFmtId="0" fontId="0" fillId="39" borderId="21" xfId="0" applyFont="1" applyFill="1" applyBorder="1" applyAlignment="1">
      <alignment horizontal="center"/>
    </xf>
    <xf numFmtId="0" fontId="55" fillId="39" borderId="32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49" fontId="1" fillId="0" borderId="99" xfId="53" applyNumberFormat="1" applyFont="1" applyFill="1" applyBorder="1" applyAlignment="1">
      <alignment horizontal="center" textRotation="90"/>
      <protection/>
    </xf>
    <xf numFmtId="0" fontId="0" fillId="0" borderId="100" xfId="53" applyBorder="1" applyAlignment="1">
      <alignment horizontal="center" textRotation="90"/>
      <protection/>
    </xf>
    <xf numFmtId="0" fontId="0" fillId="0" borderId="81" xfId="53" applyBorder="1" applyAlignment="1">
      <alignment horizontal="center" textRotation="90"/>
      <protection/>
    </xf>
    <xf numFmtId="0" fontId="1" fillId="0" borderId="59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49" fontId="3" fillId="0" borderId="101" xfId="0" applyNumberFormat="1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1" fillId="0" borderId="102" xfId="0" applyNumberFormat="1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104" xfId="0" applyFont="1" applyFill="1" applyBorder="1" applyAlignment="1">
      <alignment horizontal="center" textRotation="90"/>
    </xf>
    <xf numFmtId="0" fontId="0" fillId="0" borderId="105" xfId="0" applyFont="1" applyFill="1" applyBorder="1" applyAlignment="1">
      <alignment horizontal="center" textRotation="90"/>
    </xf>
    <xf numFmtId="0" fontId="1" fillId="0" borderId="49" xfId="0" applyFont="1" applyFill="1" applyBorder="1" applyAlignment="1">
      <alignment horizontal="center" textRotation="90"/>
    </xf>
    <xf numFmtId="0" fontId="0" fillId="0" borderId="63" xfId="0" applyFont="1" applyFill="1" applyBorder="1" applyAlignment="1">
      <alignment horizontal="center" textRotation="90"/>
    </xf>
    <xf numFmtId="0" fontId="1" fillId="0" borderId="106" xfId="0" applyFont="1" applyFill="1" applyBorder="1" applyAlignment="1">
      <alignment horizontal="center" textRotation="90"/>
    </xf>
    <xf numFmtId="0" fontId="0" fillId="0" borderId="92" xfId="0" applyFont="1" applyFill="1" applyBorder="1" applyAlignment="1">
      <alignment horizontal="center" textRotation="90"/>
    </xf>
    <xf numFmtId="0" fontId="1" fillId="0" borderId="60" xfId="0" applyFont="1" applyFill="1" applyBorder="1" applyAlignment="1">
      <alignment horizontal="center" textRotation="90"/>
    </xf>
    <xf numFmtId="0" fontId="0" fillId="0" borderId="60" xfId="0" applyBorder="1" applyAlignment="1">
      <alignment horizontal="center" textRotation="9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U.E. ALZIR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2011-12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2"/>
          <c:w val="0.8965"/>
          <c:h val="0.87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37">
                  <c:v>9</c:v>
                </c:pt>
              </c:numCache>
            </c:numRef>
          </c:val>
          <c:smooth val="0"/>
        </c:ser>
        <c:marker val="1"/>
        <c:axId val="59954536"/>
        <c:axId val="2719913"/>
      </c:lineChart>
      <c:catAx>
        <c:axId val="5995453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13"/>
        <c:crossesAt val="0"/>
        <c:auto val="1"/>
        <c:lblOffset val="100"/>
        <c:tickLblSkip val="1"/>
        <c:noMultiLvlLbl val="0"/>
      </c:catAx>
      <c:valAx>
        <c:axId val="2719913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87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42"/>
                <c:pt idx="37">
                  <c:v>9</c:v>
                </c:pt>
              </c:numCache>
            </c:numRef>
          </c:val>
          <c:smooth val="0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6371"/>
        <c:crossesAt val="1"/>
        <c:auto val="1"/>
        <c:lblOffset val="100"/>
        <c:tickLblSkip val="1"/>
        <c:noMultiLvlLbl val="0"/>
      </c:catAx>
      <c:valAx>
        <c:axId val="18986371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79218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35"/>
          <c:w val="0.737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ptCount val="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12</c:v>
                </c:pt>
                <c:pt idx="5">
                  <c:v>8</c:v>
                </c:pt>
              </c:numCache>
            </c:numRef>
          </c:val>
        </c:ser>
        <c:axId val="36659612"/>
        <c:axId val="61501053"/>
      </c:bar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1053"/>
        <c:crosses val="autoZero"/>
        <c:auto val="1"/>
        <c:lblOffset val="100"/>
        <c:tickLblSkip val="1"/>
        <c:noMultiLvlLbl val="0"/>
      </c:catAx>
      <c:valAx>
        <c:axId val="61501053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59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"/>
          <c:w val="0.77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  <c:pt idx="5">
                  <c:v>13</c:v>
                </c:pt>
              </c:numCache>
            </c:numRef>
          </c:val>
        </c:ser>
        <c:axId val="16638566"/>
        <c:axId val="15529367"/>
      </c:bar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9367"/>
        <c:crosses val="autoZero"/>
        <c:auto val="1"/>
        <c:lblOffset val="100"/>
        <c:tickLblSkip val="1"/>
        <c:noMultiLvlLbl val="0"/>
      </c:catAx>
      <c:valAx>
        <c:axId val="15529367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8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4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ptCount val="2"/>
                <c:pt idx="0">
                  <c:v>13</c:v>
                </c:pt>
                <c:pt idx="1">
                  <c:v>25</c:v>
                </c:pt>
              </c:numCache>
            </c:numRef>
          </c:val>
        </c:ser>
        <c:axId val="5546576"/>
        <c:axId val="49919185"/>
      </c:barChart>
      <c:catAx>
        <c:axId val="5546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9185"/>
        <c:crosses val="autoZero"/>
        <c:auto val="1"/>
        <c:lblOffset val="100"/>
        <c:tickLblSkip val="1"/>
        <c:noMultiLvlLbl val="0"/>
      </c:catAx>
      <c:valAx>
        <c:axId val="49919185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5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25"/>
          <c:w val="0.97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ptCount val="3"/>
                <c:pt idx="0">
                  <c:v>11</c:v>
                </c:pt>
                <c:pt idx="1">
                  <c:v>16</c:v>
                </c:pt>
                <c:pt idx="2">
                  <c:v>11</c:v>
                </c:pt>
              </c:numCache>
            </c:numRef>
          </c:val>
        </c:ser>
        <c:axId val="46619482"/>
        <c:axId val="16922155"/>
      </c:bar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225"/>
          <c:w val="0.97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ptCount val="2"/>
                <c:pt idx="0">
                  <c:v>18</c:v>
                </c:pt>
                <c:pt idx="1">
                  <c:v>26</c:v>
                </c:pt>
              </c:numCache>
            </c:numRef>
          </c:val>
        </c:ser>
        <c:axId val="18081668"/>
        <c:axId val="28517285"/>
      </c:barChart>
      <c:catAx>
        <c:axId val="18081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7285"/>
        <c:crosses val="autoZero"/>
        <c:auto val="1"/>
        <c:lblOffset val="100"/>
        <c:tickLblSkip val="1"/>
        <c:noMultiLvlLbl val="0"/>
      </c:catAx>
      <c:valAx>
        <c:axId val="28517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816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25"/>
          <c:w val="0.9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ptCount val="3"/>
                <c:pt idx="0">
                  <c:v>9</c:v>
                </c:pt>
                <c:pt idx="1">
                  <c:v>15</c:v>
                </c:pt>
                <c:pt idx="2">
                  <c:v>20</c:v>
                </c:pt>
              </c:numCache>
            </c:numRef>
          </c:val>
        </c:ser>
        <c:axId val="55328974"/>
        <c:axId val="28198719"/>
      </c:bar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98719"/>
        <c:crosses val="autoZero"/>
        <c:auto val="1"/>
        <c:lblOffset val="100"/>
        <c:tickLblSkip val="1"/>
        <c:noMultiLvlLbl val="0"/>
      </c:catAx>
      <c:valAx>
        <c:axId val="28198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89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="85" zoomScaleNormal="85" zoomScalePageLayoutView="0" workbookViewId="0" topLeftCell="A1">
      <pane xSplit="1" topLeftCell="B1" activePane="topRight" state="frozen"/>
      <selection pane="topLeft" activeCell="A8" sqref="A8"/>
      <selection pane="topRight" activeCell="A5" sqref="A5"/>
    </sheetView>
  </sheetViews>
  <sheetFormatPr defaultColWidth="0" defaultRowHeight="12.75"/>
  <cols>
    <col min="1" max="1" width="19.140625" style="74" customWidth="1"/>
    <col min="2" max="2" width="9.57421875" style="2" customWidth="1"/>
    <col min="3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6.2812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1" width="4.00390625" style="2" customWidth="1"/>
    <col min="62" max="67" width="4.00390625" style="2" hidden="1" customWidth="1"/>
    <col min="68" max="68" width="9.7109375" style="2" customWidth="1"/>
    <col min="69" max="71" width="4.140625" style="2" customWidth="1"/>
    <col min="72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8" width="4.00390625" style="2" customWidth="1"/>
    <col min="79" max="79" width="4.00390625" style="161" customWidth="1"/>
    <col min="80" max="80" width="4.140625" style="161" customWidth="1"/>
    <col min="81" max="81" width="4.00390625" style="161" customWidth="1"/>
    <col min="82" max="85" width="4.140625" style="161" customWidth="1"/>
    <col min="86" max="86" width="4.00390625" style="161" customWidth="1"/>
    <col min="87" max="87" width="4.421875" style="161" customWidth="1"/>
    <col min="88" max="88" width="4.28125" style="161" customWidth="1"/>
    <col min="89" max="89" width="4.00390625" style="161" customWidth="1"/>
    <col min="90" max="90" width="4.140625" style="161" customWidth="1"/>
    <col min="91" max="91" width="4.00390625" style="161" customWidth="1"/>
    <col min="92" max="92" width="4.28125" style="161" customWidth="1"/>
    <col min="93" max="93" width="4.00390625" style="161" customWidth="1"/>
    <col min="94" max="95" width="4.140625" style="161" customWidth="1"/>
    <col min="96" max="96" width="4.00390625" style="161" customWidth="1"/>
    <col min="97" max="97" width="4.140625" style="161" customWidth="1"/>
    <col min="98" max="98" width="4.00390625" style="161" customWidth="1"/>
    <col min="99" max="99" width="4.140625" style="161" customWidth="1"/>
    <col min="100" max="100" width="4.00390625" style="161" customWidth="1"/>
    <col min="101" max="101" width="4.8515625" style="161" customWidth="1"/>
    <col min="102" max="106" width="4.00390625" style="161" customWidth="1"/>
    <col min="107" max="112" width="4.00390625" style="161" hidden="1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1" width="4.00390625" style="2" customWidth="1"/>
    <col min="152" max="155" width="4.00390625" style="2" hidden="1" customWidth="1"/>
    <col min="156" max="157" width="4.140625" style="0" hidden="1" customWidth="1"/>
    <col min="158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9" width="4.00390625" style="2" customWidth="1"/>
    <col min="170" max="170" width="4.140625" style="2" customWidth="1"/>
    <col min="171" max="171" width="4.00390625" style="2" customWidth="1"/>
    <col min="172" max="172" width="4.140625" style="2" customWidth="1"/>
    <col min="173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4" width="4.140625" style="2" customWidth="1"/>
    <col min="185" max="185" width="4.00390625" style="2" customWidth="1"/>
    <col min="186" max="186" width="4.140625" style="2" customWidth="1"/>
    <col min="187" max="187" width="4.00390625" style="2" customWidth="1"/>
    <col min="188" max="188" width="4.140625" style="2" customWidth="1"/>
    <col min="189" max="198" width="4.00390625" style="2" customWidth="1"/>
    <col min="199" max="204" width="4.00390625" style="2" hidden="1" customWidth="1"/>
    <col min="205" max="208" width="4.140625" style="60" hidden="1" customWidth="1"/>
    <col min="209" max="240" width="3.7109375" style="60" customWidth="1"/>
    <col min="241" max="244" width="3.7109375" style="12" customWidth="1"/>
    <col min="245" max="247" width="3.7109375" style="60" customWidth="1"/>
    <col min="248" max="253" width="3.7109375" style="60" hidden="1" customWidth="1"/>
    <col min="254" max="16384" width="11.421875" style="60" hidden="1" customWidth="1"/>
  </cols>
  <sheetData>
    <row r="1" spans="9:256" ht="13.5" thickBot="1">
      <c r="I1" s="2">
        <f>(90*K1)</f>
        <v>3420</v>
      </c>
      <c r="K1" s="2">
        <v>38</v>
      </c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  <c r="IV1" s="231"/>
    </row>
    <row r="2" spans="1:256" s="82" customFormat="1" ht="25.5" customHeight="1" thickBot="1" thickTop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298" t="s">
        <v>55</v>
      </c>
      <c r="P2" s="299"/>
      <c r="Q2" s="300"/>
      <c r="R2" s="77"/>
      <c r="S2" s="77"/>
      <c r="T2" s="77"/>
      <c r="U2" s="77"/>
      <c r="V2" s="78"/>
      <c r="W2" s="79"/>
      <c r="X2" s="116" t="s">
        <v>68</v>
      </c>
      <c r="Y2" s="117" t="s">
        <v>64</v>
      </c>
      <c r="Z2" s="117" t="s">
        <v>57</v>
      </c>
      <c r="AA2" s="117" t="s">
        <v>57</v>
      </c>
      <c r="AB2" s="117" t="s">
        <v>119</v>
      </c>
      <c r="AC2" s="117" t="s">
        <v>58</v>
      </c>
      <c r="AD2" s="117" t="s">
        <v>120</v>
      </c>
      <c r="AE2" s="117" t="s">
        <v>64</v>
      </c>
      <c r="AF2" s="117" t="s">
        <v>119</v>
      </c>
      <c r="AG2" s="117" t="s">
        <v>121</v>
      </c>
      <c r="AH2" s="117" t="s">
        <v>68</v>
      </c>
      <c r="AI2" s="117" t="s">
        <v>69</v>
      </c>
      <c r="AJ2" s="117" t="s">
        <v>68</v>
      </c>
      <c r="AK2" s="117" t="s">
        <v>57</v>
      </c>
      <c r="AL2" s="117" t="s">
        <v>63</v>
      </c>
      <c r="AM2" s="117" t="s">
        <v>57</v>
      </c>
      <c r="AN2" s="117" t="s">
        <v>68</v>
      </c>
      <c r="AO2" s="117" t="s">
        <v>56</v>
      </c>
      <c r="AP2" s="117" t="s">
        <v>64</v>
      </c>
      <c r="AQ2" s="117" t="s">
        <v>56</v>
      </c>
      <c r="AR2" s="117" t="s">
        <v>56</v>
      </c>
      <c r="AS2" s="117" t="s">
        <v>68</v>
      </c>
      <c r="AT2" s="117" t="s">
        <v>57</v>
      </c>
      <c r="AU2" s="117" t="s">
        <v>57</v>
      </c>
      <c r="AV2" s="117" t="s">
        <v>57</v>
      </c>
      <c r="AW2" s="117" t="s">
        <v>61</v>
      </c>
      <c r="AX2" s="117" t="s">
        <v>56</v>
      </c>
      <c r="AY2" s="117" t="s">
        <v>122</v>
      </c>
      <c r="AZ2" s="117" t="s">
        <v>62</v>
      </c>
      <c r="BA2" s="117" t="s">
        <v>57</v>
      </c>
      <c r="BB2" s="117" t="s">
        <v>63</v>
      </c>
      <c r="BC2" s="117" t="s">
        <v>63</v>
      </c>
      <c r="BD2" s="117" t="s">
        <v>63</v>
      </c>
      <c r="BE2" s="117" t="s">
        <v>120</v>
      </c>
      <c r="BF2" s="117" t="s">
        <v>64</v>
      </c>
      <c r="BG2" s="117" t="s">
        <v>58</v>
      </c>
      <c r="BH2" s="117" t="s">
        <v>68</v>
      </c>
      <c r="BI2" s="117" t="s">
        <v>68</v>
      </c>
      <c r="BJ2" s="117"/>
      <c r="BK2" s="117"/>
      <c r="BL2" s="117"/>
      <c r="BM2" s="141"/>
      <c r="BN2" s="117"/>
      <c r="BO2" s="137"/>
      <c r="BP2" s="79"/>
      <c r="BQ2" s="81" t="str">
        <f aca="true" t="shared" si="0" ref="BQ2:BZ3">X2</f>
        <v>1-2</v>
      </c>
      <c r="BR2" s="80" t="str">
        <f t="shared" si="0"/>
        <v>1-1</v>
      </c>
      <c r="BS2" s="80" t="str">
        <f t="shared" si="0"/>
        <v>0-0</v>
      </c>
      <c r="BT2" s="80" t="str">
        <f t="shared" si="0"/>
        <v>0-0</v>
      </c>
      <c r="BU2" s="80" t="str">
        <f t="shared" si="0"/>
        <v>3-1</v>
      </c>
      <c r="BV2" s="80" t="str">
        <f t="shared" si="0"/>
        <v>2-0</v>
      </c>
      <c r="BW2" s="80" t="str">
        <f t="shared" si="0"/>
        <v>4-2</v>
      </c>
      <c r="BX2" s="80" t="str">
        <f t="shared" si="0"/>
        <v>1-1</v>
      </c>
      <c r="BY2" s="80" t="str">
        <f t="shared" si="0"/>
        <v>3-1</v>
      </c>
      <c r="BZ2" s="80" t="str">
        <f t="shared" si="0"/>
        <v>0-4</v>
      </c>
      <c r="CA2" s="157" t="str">
        <f aca="true" t="shared" si="1" ref="CA2:CF3">AH2</f>
        <v>1-2</v>
      </c>
      <c r="CB2" s="157" t="str">
        <f t="shared" si="1"/>
        <v>2-2</v>
      </c>
      <c r="CC2" s="157" t="str">
        <f t="shared" si="1"/>
        <v>1-2</v>
      </c>
      <c r="CD2" s="157" t="str">
        <f t="shared" si="1"/>
        <v>0-0</v>
      </c>
      <c r="CE2" s="157" t="str">
        <f t="shared" si="1"/>
        <v>2-1</v>
      </c>
      <c r="CF2" s="157" t="str">
        <f aca="true" t="shared" si="2" ref="CF2:DF2">AM2</f>
        <v>0-0</v>
      </c>
      <c r="CG2" s="157" t="str">
        <f>AN2</f>
        <v>1-2</v>
      </c>
      <c r="CH2" s="157" t="str">
        <f>AO2</f>
        <v>1-0</v>
      </c>
      <c r="CI2" s="157" t="str">
        <f t="shared" si="2"/>
        <v>1-1</v>
      </c>
      <c r="CJ2" s="157" t="str">
        <f t="shared" si="2"/>
        <v>1-0</v>
      </c>
      <c r="CK2" s="157" t="str">
        <f t="shared" si="2"/>
        <v>1-0</v>
      </c>
      <c r="CL2" s="157" t="str">
        <f t="shared" si="2"/>
        <v>1-2</v>
      </c>
      <c r="CM2" s="157" t="str">
        <f t="shared" si="2"/>
        <v>0-0</v>
      </c>
      <c r="CN2" s="157" t="str">
        <f t="shared" si="2"/>
        <v>0-0</v>
      </c>
      <c r="CO2" s="157" t="str">
        <f t="shared" si="2"/>
        <v>0-0</v>
      </c>
      <c r="CP2" s="157" t="str">
        <f t="shared" si="2"/>
        <v>1-4</v>
      </c>
      <c r="CQ2" s="157" t="str">
        <f t="shared" si="2"/>
        <v>1-0</v>
      </c>
      <c r="CR2" s="157" t="str">
        <f t="shared" si="2"/>
        <v>2-6</v>
      </c>
      <c r="CS2" s="157" t="str">
        <f t="shared" si="2"/>
        <v>0-1</v>
      </c>
      <c r="CT2" s="157" t="str">
        <f t="shared" si="2"/>
        <v>0-0</v>
      </c>
      <c r="CU2" s="157" t="str">
        <f t="shared" si="2"/>
        <v>2-1</v>
      </c>
      <c r="CV2" s="157" t="str">
        <f t="shared" si="2"/>
        <v>2-1</v>
      </c>
      <c r="CW2" s="157" t="str">
        <f t="shared" si="2"/>
        <v>2-1</v>
      </c>
      <c r="CX2" s="157" t="str">
        <f t="shared" si="2"/>
        <v>4-2</v>
      </c>
      <c r="CY2" s="157" t="str">
        <f t="shared" si="2"/>
        <v>1-1</v>
      </c>
      <c r="CZ2" s="157" t="str">
        <f t="shared" si="2"/>
        <v>2-0</v>
      </c>
      <c r="DA2" s="157" t="str">
        <f t="shared" si="2"/>
        <v>1-2</v>
      </c>
      <c r="DB2" s="157" t="str">
        <f t="shared" si="2"/>
        <v>1-2</v>
      </c>
      <c r="DC2" s="157">
        <f t="shared" si="2"/>
        <v>0</v>
      </c>
      <c r="DD2" s="157">
        <f t="shared" si="2"/>
        <v>0</v>
      </c>
      <c r="DE2" s="157">
        <f t="shared" si="2"/>
        <v>0</v>
      </c>
      <c r="DF2" s="157">
        <f t="shared" si="2"/>
        <v>0</v>
      </c>
      <c r="DG2" s="157">
        <f>BN2</f>
        <v>0</v>
      </c>
      <c r="DH2" s="157">
        <f>BO2</f>
        <v>0</v>
      </c>
      <c r="DI2" s="79"/>
      <c r="DJ2" s="81" t="str">
        <f aca="true" t="shared" si="3" ref="DJ2:DS3">BQ2</f>
        <v>1-2</v>
      </c>
      <c r="DK2" s="80" t="str">
        <f t="shared" si="3"/>
        <v>1-1</v>
      </c>
      <c r="DL2" s="80" t="str">
        <f t="shared" si="3"/>
        <v>0-0</v>
      </c>
      <c r="DM2" s="80" t="str">
        <f t="shared" si="3"/>
        <v>0-0</v>
      </c>
      <c r="DN2" s="80" t="str">
        <f t="shared" si="3"/>
        <v>3-1</v>
      </c>
      <c r="DO2" s="80" t="str">
        <f t="shared" si="3"/>
        <v>2-0</v>
      </c>
      <c r="DP2" s="80" t="str">
        <f t="shared" si="3"/>
        <v>4-2</v>
      </c>
      <c r="DQ2" s="80" t="str">
        <f t="shared" si="3"/>
        <v>1-1</v>
      </c>
      <c r="DR2" s="80" t="str">
        <f t="shared" si="3"/>
        <v>3-1</v>
      </c>
      <c r="DS2" s="80" t="str">
        <f t="shared" si="3"/>
        <v>0-4</v>
      </c>
      <c r="DT2" s="80" t="str">
        <f aca="true" t="shared" si="4" ref="DT2:EA3">CA2</f>
        <v>1-2</v>
      </c>
      <c r="DU2" s="80" t="str">
        <f t="shared" si="4"/>
        <v>2-2</v>
      </c>
      <c r="DV2" s="80" t="str">
        <f t="shared" si="4"/>
        <v>1-2</v>
      </c>
      <c r="DW2" s="80" t="str">
        <f t="shared" si="4"/>
        <v>0-0</v>
      </c>
      <c r="DX2" s="80" t="str">
        <f t="shared" si="4"/>
        <v>2-1</v>
      </c>
      <c r="DY2" s="80" t="str">
        <f t="shared" si="4"/>
        <v>0-0</v>
      </c>
      <c r="DZ2" s="80" t="str">
        <f aca="true" t="shared" si="5" ref="DZ2:FA2">CG2</f>
        <v>1-2</v>
      </c>
      <c r="EA2" s="80" t="str">
        <f t="shared" si="5"/>
        <v>1-0</v>
      </c>
      <c r="EB2" s="80" t="str">
        <f t="shared" si="5"/>
        <v>1-1</v>
      </c>
      <c r="EC2" s="80" t="str">
        <f t="shared" si="5"/>
        <v>1-0</v>
      </c>
      <c r="ED2" s="80" t="str">
        <f t="shared" si="5"/>
        <v>1-0</v>
      </c>
      <c r="EE2" s="80" t="str">
        <f t="shared" si="5"/>
        <v>1-2</v>
      </c>
      <c r="EF2" s="80" t="str">
        <f t="shared" si="5"/>
        <v>0-0</v>
      </c>
      <c r="EG2" s="80" t="str">
        <f t="shared" si="5"/>
        <v>0-0</v>
      </c>
      <c r="EH2" s="80" t="str">
        <f t="shared" si="5"/>
        <v>0-0</v>
      </c>
      <c r="EI2" s="80" t="str">
        <f t="shared" si="5"/>
        <v>1-4</v>
      </c>
      <c r="EJ2" s="80" t="str">
        <f t="shared" si="5"/>
        <v>1-0</v>
      </c>
      <c r="EK2" s="80" t="str">
        <f t="shared" si="5"/>
        <v>2-6</v>
      </c>
      <c r="EL2" s="80" t="str">
        <f t="shared" si="5"/>
        <v>0-1</v>
      </c>
      <c r="EM2" s="80" t="str">
        <f t="shared" si="5"/>
        <v>0-0</v>
      </c>
      <c r="EN2" s="80" t="str">
        <f t="shared" si="5"/>
        <v>2-1</v>
      </c>
      <c r="EO2" s="80" t="str">
        <f t="shared" si="5"/>
        <v>2-1</v>
      </c>
      <c r="EP2" s="80" t="str">
        <f t="shared" si="5"/>
        <v>2-1</v>
      </c>
      <c r="EQ2" s="80" t="str">
        <f t="shared" si="5"/>
        <v>4-2</v>
      </c>
      <c r="ER2" s="80" t="str">
        <f t="shared" si="5"/>
        <v>1-1</v>
      </c>
      <c r="ES2" s="80" t="str">
        <f>CZ2</f>
        <v>2-0</v>
      </c>
      <c r="ET2" s="80" t="str">
        <f>DA2</f>
        <v>1-2</v>
      </c>
      <c r="EU2" s="80" t="str">
        <f t="shared" si="5"/>
        <v>1-2</v>
      </c>
      <c r="EV2" s="80">
        <f t="shared" si="5"/>
        <v>0</v>
      </c>
      <c r="EW2" s="80">
        <f t="shared" si="5"/>
        <v>0</v>
      </c>
      <c r="EX2" s="80">
        <f t="shared" si="5"/>
        <v>0</v>
      </c>
      <c r="EY2" s="80">
        <f t="shared" si="5"/>
        <v>0</v>
      </c>
      <c r="EZ2" s="80">
        <f t="shared" si="5"/>
        <v>0</v>
      </c>
      <c r="FA2" s="80">
        <f t="shared" si="5"/>
        <v>0</v>
      </c>
      <c r="FB2" s="301" t="s">
        <v>17</v>
      </c>
      <c r="FC2" s="302"/>
      <c r="FD2" s="303"/>
      <c r="FE2" s="193" t="str">
        <f aca="true" t="shared" si="6" ref="FE2:FN3">X2</f>
        <v>1-2</v>
      </c>
      <c r="FF2" s="191" t="str">
        <f t="shared" si="6"/>
        <v>1-1</v>
      </c>
      <c r="FG2" s="191" t="str">
        <f t="shared" si="6"/>
        <v>0-0</v>
      </c>
      <c r="FH2" s="191" t="str">
        <f t="shared" si="6"/>
        <v>0-0</v>
      </c>
      <c r="FI2" s="191" t="str">
        <f t="shared" si="6"/>
        <v>3-1</v>
      </c>
      <c r="FJ2" s="191" t="str">
        <f t="shared" si="6"/>
        <v>2-0</v>
      </c>
      <c r="FK2" s="192" t="str">
        <f t="shared" si="6"/>
        <v>4-2</v>
      </c>
      <c r="FL2" s="192" t="str">
        <f t="shared" si="6"/>
        <v>1-1</v>
      </c>
      <c r="FM2" s="192" t="str">
        <f t="shared" si="6"/>
        <v>3-1</v>
      </c>
      <c r="FN2" s="192" t="str">
        <f t="shared" si="6"/>
        <v>0-4</v>
      </c>
      <c r="FO2" s="192" t="str">
        <f aca="true" t="shared" si="7" ref="FO2:FX3">AH2</f>
        <v>1-2</v>
      </c>
      <c r="FP2" s="192" t="str">
        <f t="shared" si="7"/>
        <v>2-2</v>
      </c>
      <c r="FQ2" s="192" t="str">
        <f t="shared" si="7"/>
        <v>1-2</v>
      </c>
      <c r="FR2" s="192" t="str">
        <f t="shared" si="7"/>
        <v>0-0</v>
      </c>
      <c r="FS2" s="192" t="str">
        <f t="shared" si="7"/>
        <v>2-1</v>
      </c>
      <c r="FT2" s="192" t="str">
        <f t="shared" si="7"/>
        <v>0-0</v>
      </c>
      <c r="FU2" s="192" t="str">
        <f t="shared" si="7"/>
        <v>1-2</v>
      </c>
      <c r="FV2" s="192" t="str">
        <f t="shared" si="7"/>
        <v>1-0</v>
      </c>
      <c r="FW2" s="192" t="str">
        <f t="shared" si="7"/>
        <v>1-1</v>
      </c>
      <c r="FX2" s="192" t="str">
        <f t="shared" si="7"/>
        <v>1-0</v>
      </c>
      <c r="FY2" s="192" t="str">
        <f aca="true" t="shared" si="8" ref="FY2:GH3">AR2</f>
        <v>1-0</v>
      </c>
      <c r="FZ2" s="192" t="str">
        <f t="shared" si="8"/>
        <v>1-2</v>
      </c>
      <c r="GA2" s="192" t="str">
        <f t="shared" si="8"/>
        <v>0-0</v>
      </c>
      <c r="GB2" s="192" t="str">
        <f t="shared" si="8"/>
        <v>0-0</v>
      </c>
      <c r="GC2" s="192" t="str">
        <f t="shared" si="8"/>
        <v>0-0</v>
      </c>
      <c r="GD2" s="192" t="str">
        <f t="shared" si="8"/>
        <v>1-4</v>
      </c>
      <c r="GE2" s="192" t="str">
        <f t="shared" si="8"/>
        <v>1-0</v>
      </c>
      <c r="GF2" s="192" t="str">
        <f t="shared" si="8"/>
        <v>2-6</v>
      </c>
      <c r="GG2" s="192" t="str">
        <f t="shared" si="8"/>
        <v>0-1</v>
      </c>
      <c r="GH2" s="192" t="str">
        <f t="shared" si="8"/>
        <v>0-0</v>
      </c>
      <c r="GI2" s="192" t="str">
        <f aca="true" t="shared" si="9" ref="GI2:GR3">BB2</f>
        <v>2-1</v>
      </c>
      <c r="GJ2" s="192" t="str">
        <f t="shared" si="9"/>
        <v>2-1</v>
      </c>
      <c r="GK2" s="192" t="str">
        <f t="shared" si="9"/>
        <v>2-1</v>
      </c>
      <c r="GL2" s="192" t="str">
        <f t="shared" si="9"/>
        <v>4-2</v>
      </c>
      <c r="GM2" s="192" t="str">
        <f t="shared" si="9"/>
        <v>1-1</v>
      </c>
      <c r="GN2" s="192" t="str">
        <f t="shared" si="9"/>
        <v>2-0</v>
      </c>
      <c r="GO2" s="192" t="str">
        <f t="shared" si="9"/>
        <v>1-2</v>
      </c>
      <c r="GP2" s="192" t="str">
        <f t="shared" si="9"/>
        <v>1-2</v>
      </c>
      <c r="GQ2" s="192">
        <f t="shared" si="9"/>
        <v>0</v>
      </c>
      <c r="GR2" s="192">
        <f t="shared" si="9"/>
        <v>0</v>
      </c>
      <c r="GS2" s="192">
        <f aca="true" t="shared" si="10" ref="GS2:GV3">BL2</f>
        <v>0</v>
      </c>
      <c r="GT2" s="192">
        <f t="shared" si="10"/>
        <v>0</v>
      </c>
      <c r="GU2" s="192">
        <f t="shared" si="10"/>
        <v>0</v>
      </c>
      <c r="GV2" s="192">
        <f t="shared" si="10"/>
        <v>0</v>
      </c>
      <c r="GW2" s="80"/>
      <c r="GX2" s="80"/>
      <c r="GY2" s="80"/>
      <c r="GZ2" s="80"/>
      <c r="HA2" s="293" t="s">
        <v>139</v>
      </c>
      <c r="HB2" s="236" t="str">
        <f>X2</f>
        <v>1-2</v>
      </c>
      <c r="HC2" s="236" t="str">
        <f aca="true" t="shared" si="11" ref="HC2:IM3">Y2</f>
        <v>1-1</v>
      </c>
      <c r="HD2" s="236" t="str">
        <f t="shared" si="11"/>
        <v>0-0</v>
      </c>
      <c r="HE2" s="236" t="str">
        <f t="shared" si="11"/>
        <v>0-0</v>
      </c>
      <c r="HF2" s="236" t="str">
        <f t="shared" si="11"/>
        <v>3-1</v>
      </c>
      <c r="HG2" s="236" t="str">
        <f t="shared" si="11"/>
        <v>2-0</v>
      </c>
      <c r="HH2" s="236" t="str">
        <f t="shared" si="11"/>
        <v>4-2</v>
      </c>
      <c r="HI2" s="236" t="str">
        <f t="shared" si="11"/>
        <v>1-1</v>
      </c>
      <c r="HJ2" s="236" t="str">
        <f t="shared" si="11"/>
        <v>3-1</v>
      </c>
      <c r="HK2" s="236" t="str">
        <f t="shared" si="11"/>
        <v>0-4</v>
      </c>
      <c r="HL2" s="236" t="str">
        <f t="shared" si="11"/>
        <v>1-2</v>
      </c>
      <c r="HM2" s="236" t="str">
        <f t="shared" si="11"/>
        <v>2-2</v>
      </c>
      <c r="HN2" s="236" t="str">
        <f t="shared" si="11"/>
        <v>1-2</v>
      </c>
      <c r="HO2" s="236" t="str">
        <f t="shared" si="11"/>
        <v>0-0</v>
      </c>
      <c r="HP2" s="236" t="str">
        <f t="shared" si="11"/>
        <v>2-1</v>
      </c>
      <c r="HQ2" s="236" t="str">
        <f t="shared" si="11"/>
        <v>0-0</v>
      </c>
      <c r="HR2" s="236" t="str">
        <f t="shared" si="11"/>
        <v>1-2</v>
      </c>
      <c r="HS2" s="236" t="str">
        <f t="shared" si="11"/>
        <v>1-0</v>
      </c>
      <c r="HT2" s="236" t="str">
        <f t="shared" si="11"/>
        <v>1-1</v>
      </c>
      <c r="HU2" s="236" t="str">
        <f t="shared" si="11"/>
        <v>1-0</v>
      </c>
      <c r="HV2" s="236" t="str">
        <f t="shared" si="11"/>
        <v>1-0</v>
      </c>
      <c r="HW2" s="236" t="str">
        <f t="shared" si="11"/>
        <v>1-2</v>
      </c>
      <c r="HX2" s="236" t="str">
        <f t="shared" si="11"/>
        <v>0-0</v>
      </c>
      <c r="HY2" s="236" t="str">
        <f t="shared" si="11"/>
        <v>0-0</v>
      </c>
      <c r="HZ2" s="236" t="str">
        <f t="shared" si="11"/>
        <v>0-0</v>
      </c>
      <c r="IA2" s="236" t="str">
        <f t="shared" si="11"/>
        <v>1-4</v>
      </c>
      <c r="IB2" s="236" t="str">
        <f t="shared" si="11"/>
        <v>1-0</v>
      </c>
      <c r="IC2" s="236" t="str">
        <f t="shared" si="11"/>
        <v>2-6</v>
      </c>
      <c r="ID2" s="236" t="str">
        <f t="shared" si="11"/>
        <v>0-1</v>
      </c>
      <c r="IE2" s="236" t="str">
        <f t="shared" si="11"/>
        <v>0-0</v>
      </c>
      <c r="IF2" s="236" t="str">
        <f t="shared" si="11"/>
        <v>2-1</v>
      </c>
      <c r="IG2" s="236" t="str">
        <f t="shared" si="11"/>
        <v>2-1</v>
      </c>
      <c r="IH2" s="236" t="str">
        <f t="shared" si="11"/>
        <v>2-1</v>
      </c>
      <c r="II2" s="236" t="str">
        <f t="shared" si="11"/>
        <v>4-2</v>
      </c>
      <c r="IJ2" s="236" t="str">
        <f t="shared" si="11"/>
        <v>1-1</v>
      </c>
      <c r="IK2" s="236" t="str">
        <f t="shared" si="11"/>
        <v>2-0</v>
      </c>
      <c r="IL2" s="236" t="str">
        <f t="shared" si="11"/>
        <v>1-2</v>
      </c>
      <c r="IM2" s="236" t="str">
        <f t="shared" si="11"/>
        <v>1-2</v>
      </c>
      <c r="IN2" s="239">
        <v>0</v>
      </c>
      <c r="IO2" s="240">
        <v>0</v>
      </c>
      <c r="IP2" s="240">
        <v>0</v>
      </c>
      <c r="IQ2" s="240">
        <v>0</v>
      </c>
      <c r="IR2" s="240">
        <v>0</v>
      </c>
      <c r="IS2" s="260">
        <v>0</v>
      </c>
      <c r="IT2" s="245"/>
      <c r="IU2" s="245"/>
      <c r="IV2" s="279"/>
    </row>
    <row r="3" spans="1:256" s="88" customFormat="1" ht="91.5" customHeight="1" thickBot="1" thickTop="1">
      <c r="A3" s="83"/>
      <c r="B3" s="84"/>
      <c r="C3" s="296" t="s">
        <v>0</v>
      </c>
      <c r="D3" s="296" t="s">
        <v>1</v>
      </c>
      <c r="E3" s="296" t="s">
        <v>2</v>
      </c>
      <c r="F3" s="296" t="s">
        <v>3</v>
      </c>
      <c r="G3" s="296" t="s">
        <v>4</v>
      </c>
      <c r="H3" s="296" t="s">
        <v>5</v>
      </c>
      <c r="I3" s="296" t="s">
        <v>6</v>
      </c>
      <c r="J3" s="296" t="s">
        <v>7</v>
      </c>
      <c r="K3" s="296" t="s">
        <v>8</v>
      </c>
      <c r="L3" s="296" t="s">
        <v>49</v>
      </c>
      <c r="M3" s="296" t="s">
        <v>44</v>
      </c>
      <c r="N3" s="296" t="s">
        <v>45</v>
      </c>
      <c r="O3" s="296" t="s">
        <v>46</v>
      </c>
      <c r="P3" s="296" t="s">
        <v>47</v>
      </c>
      <c r="Q3" s="296" t="s">
        <v>48</v>
      </c>
      <c r="R3" s="296" t="s">
        <v>9</v>
      </c>
      <c r="S3" s="296" t="s">
        <v>10</v>
      </c>
      <c r="T3" s="296" t="s">
        <v>11</v>
      </c>
      <c r="U3" s="296" t="s">
        <v>12</v>
      </c>
      <c r="V3" s="296" t="s">
        <v>13</v>
      </c>
      <c r="W3" s="85"/>
      <c r="X3" s="144" t="s">
        <v>101</v>
      </c>
      <c r="Y3" s="64" t="s">
        <v>59</v>
      </c>
      <c r="Z3" s="145" t="s">
        <v>102</v>
      </c>
      <c r="AA3" s="64" t="s">
        <v>103</v>
      </c>
      <c r="AB3" s="145" t="s">
        <v>104</v>
      </c>
      <c r="AC3" s="64" t="s">
        <v>105</v>
      </c>
      <c r="AD3" s="64" t="s">
        <v>106</v>
      </c>
      <c r="AE3" s="145" t="s">
        <v>107</v>
      </c>
      <c r="AF3" s="64" t="s">
        <v>108</v>
      </c>
      <c r="AG3" s="145" t="s">
        <v>109</v>
      </c>
      <c r="AH3" s="64" t="s">
        <v>112</v>
      </c>
      <c r="AI3" s="145" t="s">
        <v>110</v>
      </c>
      <c r="AJ3" s="64" t="s">
        <v>111</v>
      </c>
      <c r="AK3" s="145" t="s">
        <v>113</v>
      </c>
      <c r="AL3" s="64" t="s">
        <v>114</v>
      </c>
      <c r="AM3" s="145" t="s">
        <v>115</v>
      </c>
      <c r="AN3" s="64" t="s">
        <v>116</v>
      </c>
      <c r="AO3" s="145" t="s">
        <v>117</v>
      </c>
      <c r="AP3" s="64" t="s">
        <v>118</v>
      </c>
      <c r="AQ3" s="86" t="s">
        <v>101</v>
      </c>
      <c r="AR3" s="145" t="s">
        <v>59</v>
      </c>
      <c r="AS3" s="64" t="s">
        <v>102</v>
      </c>
      <c r="AT3" s="145" t="s">
        <v>103</v>
      </c>
      <c r="AU3" s="64" t="s">
        <v>104</v>
      </c>
      <c r="AV3" s="145" t="s">
        <v>105</v>
      </c>
      <c r="AW3" s="145" t="s">
        <v>106</v>
      </c>
      <c r="AX3" s="64" t="s">
        <v>107</v>
      </c>
      <c r="AY3" s="145" t="s">
        <v>108</v>
      </c>
      <c r="AZ3" s="64" t="s">
        <v>109</v>
      </c>
      <c r="BA3" s="145" t="s">
        <v>112</v>
      </c>
      <c r="BB3" s="64" t="s">
        <v>110</v>
      </c>
      <c r="BC3" s="145" t="s">
        <v>111</v>
      </c>
      <c r="BD3" s="64" t="s">
        <v>113</v>
      </c>
      <c r="BE3" s="145" t="s">
        <v>114</v>
      </c>
      <c r="BF3" s="64" t="s">
        <v>115</v>
      </c>
      <c r="BG3" s="145" t="s">
        <v>116</v>
      </c>
      <c r="BH3" s="64" t="s">
        <v>117</v>
      </c>
      <c r="BI3" s="145" t="s">
        <v>118</v>
      </c>
      <c r="BJ3" s="145"/>
      <c r="BK3" s="64"/>
      <c r="BL3" s="86"/>
      <c r="BM3" s="64"/>
      <c r="BN3" s="155"/>
      <c r="BO3" s="155"/>
      <c r="BP3" s="85"/>
      <c r="BQ3" s="87" t="str">
        <f t="shared" si="0"/>
        <v>Aldaia</v>
      </c>
      <c r="BR3" s="87" t="str">
        <f t="shared" si="0"/>
        <v>Catarroja</v>
      </c>
      <c r="BS3" s="87" t="str">
        <f t="shared" si="0"/>
        <v>Cullera</v>
      </c>
      <c r="BT3" s="87" t="str">
        <f t="shared" si="0"/>
        <v>Requena</v>
      </c>
      <c r="BU3" s="87" t="str">
        <f t="shared" si="0"/>
        <v>Burjassot</v>
      </c>
      <c r="BV3" s="87" t="str">
        <f t="shared" si="0"/>
        <v>Picassent</v>
      </c>
      <c r="BW3" s="87" t="str">
        <f t="shared" si="0"/>
        <v>Buñol</v>
      </c>
      <c r="BX3" s="87" t="str">
        <f t="shared" si="0"/>
        <v>Silla</v>
      </c>
      <c r="BY3" s="87" t="str">
        <f t="shared" si="0"/>
        <v>Mislata</v>
      </c>
      <c r="BZ3" s="87" t="str">
        <f t="shared" si="0"/>
        <v>Carcaixent</v>
      </c>
      <c r="CA3" s="158" t="str">
        <f t="shared" si="1"/>
        <v>Barrio de la Luz</v>
      </c>
      <c r="CB3" s="158" t="str">
        <f t="shared" si="1"/>
        <v>Tavernes</v>
      </c>
      <c r="CC3" s="158" t="str">
        <f t="shared" si="1"/>
        <v>San Marcelino</v>
      </c>
      <c r="CD3" s="158" t="str">
        <f t="shared" si="1"/>
        <v>Alfarp</v>
      </c>
      <c r="CE3" s="158" t="str">
        <f t="shared" si="1"/>
        <v>Cheste</v>
      </c>
      <c r="CF3" s="158" t="str">
        <f t="shared" si="1"/>
        <v>L'Alcúdia</v>
      </c>
      <c r="CG3" s="158" t="str">
        <f aca="true" t="shared" si="12" ref="CG3:DF3">AN3</f>
        <v>Paiporta</v>
      </c>
      <c r="CH3" s="158" t="str">
        <f t="shared" si="12"/>
        <v>Pego</v>
      </c>
      <c r="CI3" s="158" t="str">
        <f t="shared" si="12"/>
        <v>Castellonense</v>
      </c>
      <c r="CJ3" s="158" t="str">
        <f t="shared" si="12"/>
        <v>Aldaia</v>
      </c>
      <c r="CK3" s="158" t="str">
        <f t="shared" si="12"/>
        <v>Catarroja</v>
      </c>
      <c r="CL3" s="158" t="str">
        <f t="shared" si="12"/>
        <v>Cullera</v>
      </c>
      <c r="CM3" s="158" t="str">
        <f t="shared" si="12"/>
        <v>Requena</v>
      </c>
      <c r="CN3" s="158" t="str">
        <f t="shared" si="12"/>
        <v>Burjassot</v>
      </c>
      <c r="CO3" s="158" t="str">
        <f t="shared" si="12"/>
        <v>Picassent</v>
      </c>
      <c r="CP3" s="158" t="str">
        <f t="shared" si="12"/>
        <v>Buñol</v>
      </c>
      <c r="CQ3" s="158" t="str">
        <f t="shared" si="12"/>
        <v>Silla</v>
      </c>
      <c r="CR3" s="158" t="str">
        <f t="shared" si="12"/>
        <v>Mislata</v>
      </c>
      <c r="CS3" s="158" t="str">
        <f t="shared" si="12"/>
        <v>Carcaixent</v>
      </c>
      <c r="CT3" s="158" t="str">
        <f t="shared" si="12"/>
        <v>Barrio de la Luz</v>
      </c>
      <c r="CU3" s="158" t="str">
        <f t="shared" si="12"/>
        <v>Tavernes</v>
      </c>
      <c r="CV3" s="158" t="str">
        <f t="shared" si="12"/>
        <v>San Marcelino</v>
      </c>
      <c r="CW3" s="158" t="str">
        <f t="shared" si="12"/>
        <v>Alfarp</v>
      </c>
      <c r="CX3" s="158" t="str">
        <f t="shared" si="12"/>
        <v>Cheste</v>
      </c>
      <c r="CY3" s="158" t="str">
        <f t="shared" si="12"/>
        <v>L'Alcúdia</v>
      </c>
      <c r="CZ3" s="158" t="str">
        <f t="shared" si="12"/>
        <v>Paiporta</v>
      </c>
      <c r="DA3" s="158" t="str">
        <f t="shared" si="12"/>
        <v>Pego</v>
      </c>
      <c r="DB3" s="158" t="str">
        <f t="shared" si="12"/>
        <v>Castellonense</v>
      </c>
      <c r="DC3" s="158">
        <f t="shared" si="12"/>
        <v>0</v>
      </c>
      <c r="DD3" s="158">
        <f t="shared" si="12"/>
        <v>0</v>
      </c>
      <c r="DE3" s="158">
        <f t="shared" si="12"/>
        <v>0</v>
      </c>
      <c r="DF3" s="158">
        <f t="shared" si="12"/>
        <v>0</v>
      </c>
      <c r="DG3" s="158">
        <f>BN3</f>
        <v>0</v>
      </c>
      <c r="DH3" s="158">
        <f>BO3</f>
        <v>0</v>
      </c>
      <c r="DI3" s="310" t="s">
        <v>16</v>
      </c>
      <c r="DJ3" s="87" t="str">
        <f t="shared" si="3"/>
        <v>Aldaia</v>
      </c>
      <c r="DK3" s="87" t="str">
        <f t="shared" si="3"/>
        <v>Catarroja</v>
      </c>
      <c r="DL3" s="87" t="str">
        <f t="shared" si="3"/>
        <v>Cullera</v>
      </c>
      <c r="DM3" s="87" t="str">
        <f t="shared" si="3"/>
        <v>Requena</v>
      </c>
      <c r="DN3" s="87" t="str">
        <f t="shared" si="3"/>
        <v>Burjassot</v>
      </c>
      <c r="DO3" s="87" t="str">
        <f t="shared" si="3"/>
        <v>Picassent</v>
      </c>
      <c r="DP3" s="87" t="str">
        <f t="shared" si="3"/>
        <v>Buñol</v>
      </c>
      <c r="DQ3" s="87" t="str">
        <f t="shared" si="3"/>
        <v>Silla</v>
      </c>
      <c r="DR3" s="87" t="str">
        <f t="shared" si="3"/>
        <v>Mislata</v>
      </c>
      <c r="DS3" s="87" t="str">
        <f t="shared" si="3"/>
        <v>Carcaixent</v>
      </c>
      <c r="DT3" s="87" t="str">
        <f t="shared" si="4"/>
        <v>Barrio de la Luz</v>
      </c>
      <c r="DU3" s="87" t="str">
        <f t="shared" si="4"/>
        <v>Tavernes</v>
      </c>
      <c r="DV3" s="87" t="str">
        <f t="shared" si="4"/>
        <v>San Marcelino</v>
      </c>
      <c r="DW3" s="87" t="str">
        <f t="shared" si="4"/>
        <v>Alfarp</v>
      </c>
      <c r="DX3" s="87" t="str">
        <f t="shared" si="4"/>
        <v>Cheste</v>
      </c>
      <c r="DY3" s="87" t="str">
        <f t="shared" si="4"/>
        <v>L'Alcúdia</v>
      </c>
      <c r="DZ3" s="87" t="str">
        <f t="shared" si="4"/>
        <v>Paiporta</v>
      </c>
      <c r="EA3" s="87" t="str">
        <f t="shared" si="4"/>
        <v>Pego</v>
      </c>
      <c r="EB3" s="87" t="str">
        <f aca="true" t="shared" si="13" ref="EB3:EU3">CI3</f>
        <v>Castellonense</v>
      </c>
      <c r="EC3" s="87" t="str">
        <f t="shared" si="13"/>
        <v>Aldaia</v>
      </c>
      <c r="ED3" s="87" t="str">
        <f t="shared" si="13"/>
        <v>Catarroja</v>
      </c>
      <c r="EE3" s="87" t="str">
        <f t="shared" si="13"/>
        <v>Cullera</v>
      </c>
      <c r="EF3" s="87" t="str">
        <f t="shared" si="13"/>
        <v>Requena</v>
      </c>
      <c r="EG3" s="87" t="str">
        <f t="shared" si="13"/>
        <v>Burjassot</v>
      </c>
      <c r="EH3" s="87" t="str">
        <f t="shared" si="13"/>
        <v>Picassent</v>
      </c>
      <c r="EI3" s="87" t="str">
        <f t="shared" si="13"/>
        <v>Buñol</v>
      </c>
      <c r="EJ3" s="87" t="str">
        <f t="shared" si="13"/>
        <v>Silla</v>
      </c>
      <c r="EK3" s="87" t="str">
        <f t="shared" si="13"/>
        <v>Mislata</v>
      </c>
      <c r="EL3" s="87" t="str">
        <f t="shared" si="13"/>
        <v>Carcaixent</v>
      </c>
      <c r="EM3" s="87" t="str">
        <f t="shared" si="13"/>
        <v>Barrio de la Luz</v>
      </c>
      <c r="EN3" s="87" t="str">
        <f t="shared" si="13"/>
        <v>Tavernes</v>
      </c>
      <c r="EO3" s="87" t="str">
        <f t="shared" si="13"/>
        <v>San Marcelino</v>
      </c>
      <c r="EP3" s="87" t="str">
        <f t="shared" si="13"/>
        <v>Alfarp</v>
      </c>
      <c r="EQ3" s="87" t="str">
        <f t="shared" si="13"/>
        <v>Cheste</v>
      </c>
      <c r="ER3" s="87" t="str">
        <f t="shared" si="13"/>
        <v>L'Alcúdia</v>
      </c>
      <c r="ES3" s="87" t="str">
        <f t="shared" si="13"/>
        <v>Paiporta</v>
      </c>
      <c r="ET3" s="87" t="str">
        <f t="shared" si="13"/>
        <v>Pego</v>
      </c>
      <c r="EU3" s="87" t="str">
        <f t="shared" si="13"/>
        <v>Castellonense</v>
      </c>
      <c r="EV3" s="87">
        <f aca="true" t="shared" si="14" ref="EV3:FA3">DC3</f>
        <v>0</v>
      </c>
      <c r="EW3" s="87">
        <f t="shared" si="14"/>
        <v>0</v>
      </c>
      <c r="EX3" s="87">
        <f t="shared" si="14"/>
        <v>0</v>
      </c>
      <c r="EY3" s="87">
        <f t="shared" si="14"/>
        <v>0</v>
      </c>
      <c r="EZ3" s="87">
        <f t="shared" si="14"/>
        <v>0</v>
      </c>
      <c r="FA3" s="87">
        <f t="shared" si="14"/>
        <v>0</v>
      </c>
      <c r="FB3" s="304" t="s">
        <v>65</v>
      </c>
      <c r="FC3" s="306" t="s">
        <v>66</v>
      </c>
      <c r="FD3" s="308" t="s">
        <v>67</v>
      </c>
      <c r="FE3" s="86" t="str">
        <f t="shared" si="6"/>
        <v>Aldaia</v>
      </c>
      <c r="FF3" s="86" t="str">
        <f t="shared" si="6"/>
        <v>Catarroja</v>
      </c>
      <c r="FG3" s="86" t="str">
        <f t="shared" si="6"/>
        <v>Cullera</v>
      </c>
      <c r="FH3" s="86" t="str">
        <f t="shared" si="6"/>
        <v>Requena</v>
      </c>
      <c r="FI3" s="86" t="str">
        <f t="shared" si="6"/>
        <v>Burjassot</v>
      </c>
      <c r="FJ3" s="86" t="str">
        <f t="shared" si="6"/>
        <v>Picassent</v>
      </c>
      <c r="FK3" s="86" t="str">
        <f t="shared" si="6"/>
        <v>Buñol</v>
      </c>
      <c r="FL3" s="86" t="str">
        <f t="shared" si="6"/>
        <v>Silla</v>
      </c>
      <c r="FM3" s="86" t="str">
        <f t="shared" si="6"/>
        <v>Mislata</v>
      </c>
      <c r="FN3" s="86" t="str">
        <f t="shared" si="6"/>
        <v>Carcaixent</v>
      </c>
      <c r="FO3" s="86" t="str">
        <f t="shared" si="7"/>
        <v>Barrio de la Luz</v>
      </c>
      <c r="FP3" s="86" t="str">
        <f t="shared" si="7"/>
        <v>Tavernes</v>
      </c>
      <c r="FQ3" s="86" t="str">
        <f t="shared" si="7"/>
        <v>San Marcelino</v>
      </c>
      <c r="FR3" s="86" t="str">
        <f t="shared" si="7"/>
        <v>Alfarp</v>
      </c>
      <c r="FS3" s="86" t="str">
        <f t="shared" si="7"/>
        <v>Cheste</v>
      </c>
      <c r="FT3" s="86" t="str">
        <f t="shared" si="7"/>
        <v>L'Alcúdia</v>
      </c>
      <c r="FU3" s="86" t="str">
        <f t="shared" si="7"/>
        <v>Paiporta</v>
      </c>
      <c r="FV3" s="86" t="str">
        <f t="shared" si="7"/>
        <v>Pego</v>
      </c>
      <c r="FW3" s="86" t="str">
        <f t="shared" si="7"/>
        <v>Castellonense</v>
      </c>
      <c r="FX3" s="86" t="str">
        <f t="shared" si="7"/>
        <v>Aldaia</v>
      </c>
      <c r="FY3" s="86" t="str">
        <f t="shared" si="8"/>
        <v>Catarroja</v>
      </c>
      <c r="FZ3" s="86" t="str">
        <f t="shared" si="8"/>
        <v>Cullera</v>
      </c>
      <c r="GA3" s="86" t="str">
        <f t="shared" si="8"/>
        <v>Requena</v>
      </c>
      <c r="GB3" s="86" t="str">
        <f t="shared" si="8"/>
        <v>Burjassot</v>
      </c>
      <c r="GC3" s="86" t="str">
        <f t="shared" si="8"/>
        <v>Picassent</v>
      </c>
      <c r="GD3" s="86" t="str">
        <f t="shared" si="8"/>
        <v>Buñol</v>
      </c>
      <c r="GE3" s="86" t="str">
        <f t="shared" si="8"/>
        <v>Silla</v>
      </c>
      <c r="GF3" s="86" t="str">
        <f t="shared" si="8"/>
        <v>Mislata</v>
      </c>
      <c r="GG3" s="86" t="str">
        <f t="shared" si="8"/>
        <v>Carcaixent</v>
      </c>
      <c r="GH3" s="86" t="str">
        <f t="shared" si="8"/>
        <v>Barrio de la Luz</v>
      </c>
      <c r="GI3" s="86" t="str">
        <f t="shared" si="9"/>
        <v>Tavernes</v>
      </c>
      <c r="GJ3" s="86" t="str">
        <f t="shared" si="9"/>
        <v>San Marcelino</v>
      </c>
      <c r="GK3" s="86" t="str">
        <f t="shared" si="9"/>
        <v>Alfarp</v>
      </c>
      <c r="GL3" s="289" t="str">
        <f t="shared" si="9"/>
        <v>Cheste</v>
      </c>
      <c r="GM3" s="289" t="str">
        <f t="shared" si="9"/>
        <v>L'Alcúdia</v>
      </c>
      <c r="GN3" s="289" t="str">
        <f t="shared" si="9"/>
        <v>Paiporta</v>
      </c>
      <c r="GO3" s="289" t="str">
        <f t="shared" si="9"/>
        <v>Pego</v>
      </c>
      <c r="GP3" s="86" t="str">
        <f t="shared" si="9"/>
        <v>Castellonense</v>
      </c>
      <c r="GQ3" s="86">
        <f t="shared" si="9"/>
        <v>0</v>
      </c>
      <c r="GR3" s="86">
        <f t="shared" si="9"/>
        <v>0</v>
      </c>
      <c r="GS3" s="86">
        <f t="shared" si="10"/>
        <v>0</v>
      </c>
      <c r="GT3" s="86">
        <f t="shared" si="10"/>
        <v>0</v>
      </c>
      <c r="GU3" s="86">
        <f t="shared" si="10"/>
        <v>0</v>
      </c>
      <c r="GV3" s="86">
        <f t="shared" si="10"/>
        <v>0</v>
      </c>
      <c r="GW3" s="182"/>
      <c r="GX3" s="147"/>
      <c r="GY3" s="151"/>
      <c r="GZ3" s="152"/>
      <c r="HA3" s="294"/>
      <c r="HB3" s="236" t="str">
        <f>X3</f>
        <v>Aldaia</v>
      </c>
      <c r="HC3" s="236" t="str">
        <f t="shared" si="11"/>
        <v>Catarroja</v>
      </c>
      <c r="HD3" s="236" t="str">
        <f t="shared" si="11"/>
        <v>Cullera</v>
      </c>
      <c r="HE3" s="236" t="str">
        <f t="shared" si="11"/>
        <v>Requena</v>
      </c>
      <c r="HF3" s="236" t="str">
        <f t="shared" si="11"/>
        <v>Burjassot</v>
      </c>
      <c r="HG3" s="236" t="str">
        <f t="shared" si="11"/>
        <v>Picassent</v>
      </c>
      <c r="HH3" s="236" t="str">
        <f t="shared" si="11"/>
        <v>Buñol</v>
      </c>
      <c r="HI3" s="236" t="str">
        <f t="shared" si="11"/>
        <v>Silla</v>
      </c>
      <c r="HJ3" s="236" t="str">
        <f t="shared" si="11"/>
        <v>Mislata</v>
      </c>
      <c r="HK3" s="236" t="str">
        <f t="shared" si="11"/>
        <v>Carcaixent</v>
      </c>
      <c r="HL3" s="236" t="str">
        <f t="shared" si="11"/>
        <v>Barrio de la Luz</v>
      </c>
      <c r="HM3" s="236" t="str">
        <f t="shared" si="11"/>
        <v>Tavernes</v>
      </c>
      <c r="HN3" s="236" t="str">
        <f t="shared" si="11"/>
        <v>San Marcelino</v>
      </c>
      <c r="HO3" s="236" t="str">
        <f t="shared" si="11"/>
        <v>Alfarp</v>
      </c>
      <c r="HP3" s="236" t="str">
        <f t="shared" si="11"/>
        <v>Cheste</v>
      </c>
      <c r="HQ3" s="236" t="str">
        <f t="shared" si="11"/>
        <v>L'Alcúdia</v>
      </c>
      <c r="HR3" s="236" t="str">
        <f t="shared" si="11"/>
        <v>Paiporta</v>
      </c>
      <c r="HS3" s="236" t="str">
        <f t="shared" si="11"/>
        <v>Pego</v>
      </c>
      <c r="HT3" s="236" t="str">
        <f t="shared" si="11"/>
        <v>Castellonense</v>
      </c>
      <c r="HU3" s="236" t="str">
        <f t="shared" si="11"/>
        <v>Aldaia</v>
      </c>
      <c r="HV3" s="236" t="str">
        <f t="shared" si="11"/>
        <v>Catarroja</v>
      </c>
      <c r="HW3" s="236" t="str">
        <f t="shared" si="11"/>
        <v>Cullera</v>
      </c>
      <c r="HX3" s="236" t="str">
        <f t="shared" si="11"/>
        <v>Requena</v>
      </c>
      <c r="HY3" s="236" t="str">
        <f t="shared" si="11"/>
        <v>Burjassot</v>
      </c>
      <c r="HZ3" s="236" t="str">
        <f t="shared" si="11"/>
        <v>Picassent</v>
      </c>
      <c r="IA3" s="236" t="str">
        <f t="shared" si="11"/>
        <v>Buñol</v>
      </c>
      <c r="IB3" s="236" t="str">
        <f t="shared" si="11"/>
        <v>Silla</v>
      </c>
      <c r="IC3" s="236" t="str">
        <f t="shared" si="11"/>
        <v>Mislata</v>
      </c>
      <c r="ID3" s="236" t="str">
        <f t="shared" si="11"/>
        <v>Carcaixent</v>
      </c>
      <c r="IE3" s="236" t="str">
        <f t="shared" si="11"/>
        <v>Barrio de la Luz</v>
      </c>
      <c r="IF3" s="236" t="str">
        <f t="shared" si="11"/>
        <v>Tavernes</v>
      </c>
      <c r="IG3" s="236" t="str">
        <f t="shared" si="11"/>
        <v>San Marcelino</v>
      </c>
      <c r="IH3" s="236" t="str">
        <f t="shared" si="11"/>
        <v>Alfarp</v>
      </c>
      <c r="II3" s="236" t="str">
        <f t="shared" si="11"/>
        <v>Cheste</v>
      </c>
      <c r="IJ3" s="236" t="str">
        <f t="shared" si="11"/>
        <v>L'Alcúdia</v>
      </c>
      <c r="IK3" s="236" t="str">
        <f t="shared" si="11"/>
        <v>Paiporta</v>
      </c>
      <c r="IL3" s="236" t="str">
        <f t="shared" si="11"/>
        <v>Pego</v>
      </c>
      <c r="IM3" s="236" t="str">
        <f t="shared" si="11"/>
        <v>Castellonense</v>
      </c>
      <c r="IN3" s="261">
        <v>0</v>
      </c>
      <c r="IO3" s="244">
        <v>0</v>
      </c>
      <c r="IP3" s="244">
        <v>0</v>
      </c>
      <c r="IQ3" s="244">
        <v>0</v>
      </c>
      <c r="IR3" s="244">
        <v>0</v>
      </c>
      <c r="IS3" s="262">
        <v>0</v>
      </c>
      <c r="IT3" s="246"/>
      <c r="IU3" s="246"/>
      <c r="IV3" s="280"/>
    </row>
    <row r="4" spans="1:256" s="88" customFormat="1" ht="18" customHeight="1" thickBot="1" thickTop="1">
      <c r="A4" s="123"/>
      <c r="B4" s="89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90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39</v>
      </c>
      <c r="BK4" s="5">
        <v>40</v>
      </c>
      <c r="BL4" s="5">
        <v>41</v>
      </c>
      <c r="BM4" s="118">
        <v>42</v>
      </c>
      <c r="BN4" s="5">
        <v>1</v>
      </c>
      <c r="BO4" s="6">
        <v>2</v>
      </c>
      <c r="BP4" s="91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159">
        <v>11</v>
      </c>
      <c r="CB4" s="159">
        <v>12</v>
      </c>
      <c r="CC4" s="159">
        <v>13</v>
      </c>
      <c r="CD4" s="159">
        <v>14</v>
      </c>
      <c r="CE4" s="159">
        <v>15</v>
      </c>
      <c r="CF4" s="159">
        <v>16</v>
      </c>
      <c r="CG4" s="159">
        <v>17</v>
      </c>
      <c r="CH4" s="159">
        <v>18</v>
      </c>
      <c r="CI4" s="159">
        <v>19</v>
      </c>
      <c r="CJ4" s="159">
        <v>20</v>
      </c>
      <c r="CK4" s="159">
        <v>21</v>
      </c>
      <c r="CL4" s="159">
        <v>22</v>
      </c>
      <c r="CM4" s="159">
        <v>23</v>
      </c>
      <c r="CN4" s="159">
        <v>24</v>
      </c>
      <c r="CO4" s="159">
        <v>25</v>
      </c>
      <c r="CP4" s="159">
        <v>26</v>
      </c>
      <c r="CQ4" s="159">
        <v>27</v>
      </c>
      <c r="CR4" s="159">
        <v>28</v>
      </c>
      <c r="CS4" s="159">
        <v>29</v>
      </c>
      <c r="CT4" s="159">
        <v>30</v>
      </c>
      <c r="CU4" s="159">
        <v>31</v>
      </c>
      <c r="CV4" s="159">
        <v>32</v>
      </c>
      <c r="CW4" s="159">
        <v>33</v>
      </c>
      <c r="CX4" s="159">
        <v>34</v>
      </c>
      <c r="CY4" s="159">
        <v>35</v>
      </c>
      <c r="CZ4" s="159">
        <v>36</v>
      </c>
      <c r="DA4" s="159">
        <v>37</v>
      </c>
      <c r="DB4" s="159">
        <v>38</v>
      </c>
      <c r="DC4" s="159">
        <v>39</v>
      </c>
      <c r="DD4" s="159">
        <v>40</v>
      </c>
      <c r="DE4" s="159">
        <v>41</v>
      </c>
      <c r="DF4" s="160">
        <v>42</v>
      </c>
      <c r="DG4" s="159">
        <v>1</v>
      </c>
      <c r="DH4" s="159">
        <v>2</v>
      </c>
      <c r="DI4" s="311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35</v>
      </c>
      <c r="ES4" s="5">
        <v>36</v>
      </c>
      <c r="ET4" s="5">
        <v>37</v>
      </c>
      <c r="EU4" s="5">
        <v>38</v>
      </c>
      <c r="EV4" s="5">
        <v>39</v>
      </c>
      <c r="EW4" s="5">
        <v>40</v>
      </c>
      <c r="EX4" s="5">
        <v>41</v>
      </c>
      <c r="EY4" s="118">
        <v>42</v>
      </c>
      <c r="EZ4" s="5">
        <v>1</v>
      </c>
      <c r="FA4" s="5">
        <v>2</v>
      </c>
      <c r="FB4" s="305"/>
      <c r="FC4" s="307"/>
      <c r="FD4" s="309"/>
      <c r="FE4" s="5">
        <v>1</v>
      </c>
      <c r="FF4" s="5">
        <v>2</v>
      </c>
      <c r="FG4" s="5">
        <v>3</v>
      </c>
      <c r="FH4" s="5">
        <v>4</v>
      </c>
      <c r="FI4" s="5">
        <v>5</v>
      </c>
      <c r="FJ4" s="5">
        <v>6</v>
      </c>
      <c r="FK4" s="5">
        <v>7</v>
      </c>
      <c r="FL4" s="5">
        <v>8</v>
      </c>
      <c r="FM4" s="5">
        <v>9</v>
      </c>
      <c r="FN4" s="5">
        <v>10</v>
      </c>
      <c r="FO4" s="5">
        <v>11</v>
      </c>
      <c r="FP4" s="5">
        <v>12</v>
      </c>
      <c r="FQ4" s="5">
        <v>13</v>
      </c>
      <c r="FR4" s="5">
        <v>14</v>
      </c>
      <c r="FS4" s="5">
        <v>15</v>
      </c>
      <c r="FT4" s="5">
        <v>16</v>
      </c>
      <c r="FU4" s="5">
        <v>17</v>
      </c>
      <c r="FV4" s="5">
        <v>18</v>
      </c>
      <c r="FW4" s="5">
        <v>19</v>
      </c>
      <c r="FX4" s="5">
        <v>20</v>
      </c>
      <c r="FY4" s="5">
        <v>21</v>
      </c>
      <c r="FZ4" s="5">
        <v>22</v>
      </c>
      <c r="GA4" s="5">
        <v>23</v>
      </c>
      <c r="GB4" s="5">
        <v>24</v>
      </c>
      <c r="GC4" s="5">
        <v>25</v>
      </c>
      <c r="GD4" s="5">
        <v>26</v>
      </c>
      <c r="GE4" s="5">
        <v>27</v>
      </c>
      <c r="GF4" s="5">
        <v>28</v>
      </c>
      <c r="GG4" s="5">
        <v>29</v>
      </c>
      <c r="GH4" s="5">
        <v>30</v>
      </c>
      <c r="GI4" s="5">
        <v>31</v>
      </c>
      <c r="GJ4" s="5">
        <v>32</v>
      </c>
      <c r="GK4" s="5">
        <v>33</v>
      </c>
      <c r="GL4" s="5">
        <v>34</v>
      </c>
      <c r="GM4" s="5">
        <v>35</v>
      </c>
      <c r="GN4" s="5">
        <v>36</v>
      </c>
      <c r="GO4" s="5">
        <v>37</v>
      </c>
      <c r="GP4" s="118">
        <v>38</v>
      </c>
      <c r="GQ4" s="5">
        <v>39</v>
      </c>
      <c r="GR4" s="5">
        <v>40</v>
      </c>
      <c r="GS4" s="118">
        <v>41</v>
      </c>
      <c r="GT4" s="121">
        <v>42</v>
      </c>
      <c r="GU4" s="121">
        <v>1</v>
      </c>
      <c r="GV4" s="121">
        <v>2</v>
      </c>
      <c r="GW4" s="121">
        <v>3</v>
      </c>
      <c r="GX4" s="121">
        <v>4</v>
      </c>
      <c r="GY4" s="121">
        <v>5</v>
      </c>
      <c r="GZ4" s="178">
        <v>6</v>
      </c>
      <c r="HA4" s="295"/>
      <c r="HB4" s="259">
        <v>1</v>
      </c>
      <c r="HC4" s="232">
        <v>2</v>
      </c>
      <c r="HD4" s="232">
        <v>3</v>
      </c>
      <c r="HE4" s="232">
        <v>4</v>
      </c>
      <c r="HF4" s="232">
        <v>5</v>
      </c>
      <c r="HG4" s="232">
        <v>6</v>
      </c>
      <c r="HH4" s="232">
        <v>7</v>
      </c>
      <c r="HI4" s="232">
        <v>8</v>
      </c>
      <c r="HJ4" s="232">
        <v>9</v>
      </c>
      <c r="HK4" s="232">
        <v>10</v>
      </c>
      <c r="HL4" s="232">
        <v>11</v>
      </c>
      <c r="HM4" s="232">
        <v>12</v>
      </c>
      <c r="HN4" s="232">
        <v>13</v>
      </c>
      <c r="HO4" s="232">
        <v>14</v>
      </c>
      <c r="HP4" s="232">
        <v>15</v>
      </c>
      <c r="HQ4" s="232">
        <v>16</v>
      </c>
      <c r="HR4" s="232">
        <v>17</v>
      </c>
      <c r="HS4" s="232">
        <v>18</v>
      </c>
      <c r="HT4" s="232">
        <v>19</v>
      </c>
      <c r="HU4" s="232">
        <v>20</v>
      </c>
      <c r="HV4" s="232">
        <v>21</v>
      </c>
      <c r="HW4" s="232">
        <v>22</v>
      </c>
      <c r="HX4" s="232">
        <v>23</v>
      </c>
      <c r="HY4" s="232">
        <v>24</v>
      </c>
      <c r="HZ4" s="232">
        <v>25</v>
      </c>
      <c r="IA4" s="232">
        <v>26</v>
      </c>
      <c r="IB4" s="232">
        <v>27</v>
      </c>
      <c r="IC4" s="232">
        <v>28</v>
      </c>
      <c r="ID4" s="232">
        <v>29</v>
      </c>
      <c r="IE4" s="232">
        <v>30</v>
      </c>
      <c r="IF4" s="232">
        <v>31</v>
      </c>
      <c r="IG4" s="232">
        <v>32</v>
      </c>
      <c r="IH4" s="232">
        <v>33</v>
      </c>
      <c r="II4" s="232">
        <v>34</v>
      </c>
      <c r="IJ4" s="232">
        <v>35</v>
      </c>
      <c r="IK4" s="232">
        <v>36</v>
      </c>
      <c r="IL4" s="232">
        <v>37</v>
      </c>
      <c r="IM4" s="241">
        <v>38</v>
      </c>
      <c r="IN4" s="241">
        <v>1</v>
      </c>
      <c r="IO4" s="241">
        <v>2</v>
      </c>
      <c r="IP4" s="241">
        <v>3</v>
      </c>
      <c r="IQ4" s="241">
        <v>4</v>
      </c>
      <c r="IR4" s="241">
        <v>5</v>
      </c>
      <c r="IS4" s="269">
        <v>6</v>
      </c>
      <c r="IT4" s="246"/>
      <c r="IU4" s="246"/>
      <c r="IV4" s="280"/>
    </row>
    <row r="5" spans="1:256" s="2" customFormat="1" ht="13.5" thickTop="1">
      <c r="A5" s="148" t="s">
        <v>70</v>
      </c>
      <c r="B5" s="92" t="s">
        <v>54</v>
      </c>
      <c r="C5" s="22">
        <f aca="true" t="shared" si="15" ref="C5:C40">COUNT(BQ5:DH5)</f>
        <v>33</v>
      </c>
      <c r="D5" s="16">
        <f>COUNTIF(X5:BO5,"T")</f>
        <v>33</v>
      </c>
      <c r="E5" s="67">
        <f aca="true" t="shared" si="16" ref="E5:E40">COUNTIF(BQ5:DH5,90)</f>
        <v>33</v>
      </c>
      <c r="F5" s="16">
        <f aca="true" t="shared" si="17" ref="F5:F40">COUNTIF(DJ5:FA5,"I")</f>
        <v>0</v>
      </c>
      <c r="G5" s="16">
        <f aca="true" t="shared" si="18" ref="G5:G40">COUNTIF(DJ5:FA5,"E")</f>
        <v>0</v>
      </c>
      <c r="H5" s="67">
        <f aca="true" t="shared" si="19" ref="H5:H40">COUNTIF(BQ5:DH5,"S")</f>
        <v>0</v>
      </c>
      <c r="I5" s="68">
        <f aca="true" t="shared" si="20" ref="I5:I40">SUM(BQ5:DH5)</f>
        <v>2970</v>
      </c>
      <c r="J5" s="69">
        <f aca="true" t="shared" si="21" ref="J5:J43">ABS(I5/C5)</f>
        <v>90</v>
      </c>
      <c r="K5" s="69">
        <f>ABS(I5*100/I1)</f>
        <v>86.84210526315789</v>
      </c>
      <c r="L5" s="68">
        <f>K1</f>
        <v>38</v>
      </c>
      <c r="M5" s="68">
        <f>COUNTIF(X5:BM5,"C")+COUNTIF(X5:BM5,"T")</f>
        <v>36</v>
      </c>
      <c r="N5" s="68">
        <v>2</v>
      </c>
      <c r="O5" s="68">
        <f>COUNTIF(X5:BM5,"DT")</f>
        <v>0</v>
      </c>
      <c r="P5" s="68">
        <f>COUNTIF(X5:BM5,"L")</f>
        <v>0</v>
      </c>
      <c r="Q5" s="68">
        <f>COUNTIF(X5:BM5,"S")</f>
        <v>0</v>
      </c>
      <c r="R5" s="70">
        <f aca="true" t="shared" si="22" ref="R5:R40">COUNTIF(FC5:GT5,1)</f>
        <v>2</v>
      </c>
      <c r="S5" s="67">
        <f aca="true" t="shared" si="23" ref="S5:S40">COUNTIF(FC5:GT5,2)</f>
        <v>0</v>
      </c>
      <c r="T5" s="67">
        <f aca="true" t="shared" si="24" ref="T5:T40">COUNTIF(FC5:GT5,"R")</f>
        <v>0</v>
      </c>
      <c r="U5" s="67">
        <f aca="true" t="shared" si="25" ref="U5:U43">SUM(S5:T5)</f>
        <v>0</v>
      </c>
      <c r="V5" s="71">
        <f>SUM(HB5:IM5)</f>
        <v>-47</v>
      </c>
      <c r="W5" s="93"/>
      <c r="X5" s="22" t="s">
        <v>125</v>
      </c>
      <c r="Y5" s="22" t="s">
        <v>123</v>
      </c>
      <c r="Z5" s="22" t="s">
        <v>123</v>
      </c>
      <c r="AA5" s="22" t="s">
        <v>123</v>
      </c>
      <c r="AB5" s="22" t="s">
        <v>123</v>
      </c>
      <c r="AC5" s="16" t="s">
        <v>123</v>
      </c>
      <c r="AD5" s="16" t="s">
        <v>123</v>
      </c>
      <c r="AE5" s="16" t="s">
        <v>123</v>
      </c>
      <c r="AF5" s="16" t="s">
        <v>123</v>
      </c>
      <c r="AG5" s="16" t="s">
        <v>123</v>
      </c>
      <c r="AH5" s="16" t="s">
        <v>123</v>
      </c>
      <c r="AI5" s="16" t="s">
        <v>123</v>
      </c>
      <c r="AJ5" s="16" t="s">
        <v>123</v>
      </c>
      <c r="AK5" s="16" t="s">
        <v>123</v>
      </c>
      <c r="AL5" s="16" t="s">
        <v>123</v>
      </c>
      <c r="AM5" s="16"/>
      <c r="AN5" s="16"/>
      <c r="AO5" s="16" t="s">
        <v>125</v>
      </c>
      <c r="AP5" s="16" t="s">
        <v>123</v>
      </c>
      <c r="AQ5" s="16" t="s">
        <v>123</v>
      </c>
      <c r="AR5" s="142" t="s">
        <v>123</v>
      </c>
      <c r="AS5" s="142" t="s">
        <v>123</v>
      </c>
      <c r="AT5" s="142" t="s">
        <v>123</v>
      </c>
      <c r="AU5" s="142" t="s">
        <v>123</v>
      </c>
      <c r="AV5" s="142" t="s">
        <v>123</v>
      </c>
      <c r="AW5" s="142" t="s">
        <v>123</v>
      </c>
      <c r="AX5" s="142" t="s">
        <v>123</v>
      </c>
      <c r="AY5" s="142" t="s">
        <v>125</v>
      </c>
      <c r="AZ5" s="142" t="s">
        <v>123</v>
      </c>
      <c r="BA5" s="142" t="s">
        <v>123</v>
      </c>
      <c r="BB5" s="142" t="s">
        <v>123</v>
      </c>
      <c r="BC5" s="142" t="s">
        <v>123</v>
      </c>
      <c r="BD5" s="142" t="s">
        <v>123</v>
      </c>
      <c r="BE5" s="142" t="s">
        <v>123</v>
      </c>
      <c r="BF5" s="142" t="s">
        <v>123</v>
      </c>
      <c r="BG5" s="142" t="s">
        <v>123</v>
      </c>
      <c r="BH5" s="142" t="s">
        <v>123</v>
      </c>
      <c r="BI5" s="142" t="s">
        <v>123</v>
      </c>
      <c r="BJ5" s="142"/>
      <c r="BK5" s="142"/>
      <c r="BL5" s="142"/>
      <c r="BM5" s="143"/>
      <c r="BN5" s="16"/>
      <c r="BO5" s="25"/>
      <c r="BP5" s="127"/>
      <c r="BQ5" s="290"/>
      <c r="BR5" s="22">
        <v>90</v>
      </c>
      <c r="BS5" s="22">
        <v>90</v>
      </c>
      <c r="BT5" s="22">
        <v>90</v>
      </c>
      <c r="BU5" s="22">
        <v>90</v>
      </c>
      <c r="BV5" s="16">
        <v>90</v>
      </c>
      <c r="BW5" s="16">
        <v>90</v>
      </c>
      <c r="BX5" s="16">
        <v>90</v>
      </c>
      <c r="BY5" s="16">
        <v>90</v>
      </c>
      <c r="BZ5" s="16">
        <v>90</v>
      </c>
      <c r="CA5" s="16">
        <v>90</v>
      </c>
      <c r="CB5" s="16">
        <v>90</v>
      </c>
      <c r="CC5" s="16">
        <v>90</v>
      </c>
      <c r="CD5" s="16">
        <v>90</v>
      </c>
      <c r="CE5" s="16">
        <v>90</v>
      </c>
      <c r="CF5" s="16"/>
      <c r="CG5" s="16"/>
      <c r="CH5" s="16"/>
      <c r="CI5" s="16">
        <v>90</v>
      </c>
      <c r="CJ5" s="16">
        <v>90</v>
      </c>
      <c r="CK5" s="142">
        <v>90</v>
      </c>
      <c r="CL5" s="142">
        <v>90</v>
      </c>
      <c r="CM5" s="142">
        <v>90</v>
      </c>
      <c r="CN5" s="142">
        <v>90</v>
      </c>
      <c r="CO5" s="142">
        <v>90</v>
      </c>
      <c r="CP5" s="142">
        <v>90</v>
      </c>
      <c r="CQ5" s="142">
        <v>90</v>
      </c>
      <c r="CR5" s="142"/>
      <c r="CS5" s="142">
        <v>90</v>
      </c>
      <c r="CT5" s="142">
        <v>90</v>
      </c>
      <c r="CU5" s="142">
        <v>90</v>
      </c>
      <c r="CV5" s="142">
        <v>90</v>
      </c>
      <c r="CW5" s="142">
        <v>90</v>
      </c>
      <c r="CX5" s="142">
        <v>90</v>
      </c>
      <c r="CY5" s="142">
        <v>90</v>
      </c>
      <c r="CZ5" s="142">
        <v>90</v>
      </c>
      <c r="DA5" s="142">
        <v>90</v>
      </c>
      <c r="DB5" s="142">
        <v>90</v>
      </c>
      <c r="DC5" s="142"/>
      <c r="DD5" s="142"/>
      <c r="DE5" s="142"/>
      <c r="DF5" s="143"/>
      <c r="DG5" s="16"/>
      <c r="DH5" s="25"/>
      <c r="DI5" s="93"/>
      <c r="DJ5" s="22"/>
      <c r="DK5" s="22"/>
      <c r="DL5" s="22"/>
      <c r="DM5" s="22"/>
      <c r="DN5" s="22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3"/>
      <c r="EZ5" s="16"/>
      <c r="FA5" s="150"/>
      <c r="FB5" s="170">
        <f aca="true" t="shared" si="26" ref="FB5:FB66">COUNTIF(FE5:GT5,1)</f>
        <v>2</v>
      </c>
      <c r="FC5" s="172">
        <f>COUNTIF(FE5:GT5,2)</f>
        <v>0</v>
      </c>
      <c r="FD5" s="226">
        <f>COUNTIF(FE5:GT5,"R")</f>
        <v>0</v>
      </c>
      <c r="FE5" s="22"/>
      <c r="FF5" s="150"/>
      <c r="FG5" s="150"/>
      <c r="FH5" s="150"/>
      <c r="FI5" s="150"/>
      <c r="FJ5" s="150"/>
      <c r="FK5" s="150"/>
      <c r="FL5" s="150"/>
      <c r="FM5" s="67"/>
      <c r="FN5" s="67"/>
      <c r="FO5" s="150"/>
      <c r="FP5" s="150"/>
      <c r="FQ5" s="150"/>
      <c r="FR5" s="150"/>
      <c r="FS5" s="217">
        <v>1</v>
      </c>
      <c r="FT5" s="150"/>
      <c r="FU5" s="150"/>
      <c r="FV5" s="67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67"/>
      <c r="GI5" s="67"/>
      <c r="GJ5" s="67"/>
      <c r="GK5" s="150"/>
      <c r="GL5" s="217">
        <v>1</v>
      </c>
      <c r="GM5" s="67"/>
      <c r="GN5" s="150"/>
      <c r="GO5" s="67"/>
      <c r="GP5" s="150"/>
      <c r="GQ5" s="16"/>
      <c r="GR5" s="16"/>
      <c r="GS5" s="150"/>
      <c r="GT5" s="142"/>
      <c r="GU5" s="142"/>
      <c r="GV5" s="142"/>
      <c r="GW5" s="142"/>
      <c r="GX5" s="142"/>
      <c r="GY5" s="142"/>
      <c r="GZ5" s="177"/>
      <c r="HA5" s="266">
        <f>SUM(HB5:IM5)</f>
        <v>-47</v>
      </c>
      <c r="HB5" s="270"/>
      <c r="HC5" s="271">
        <v>-1</v>
      </c>
      <c r="HD5" s="271">
        <v>0</v>
      </c>
      <c r="HE5" s="271">
        <v>0</v>
      </c>
      <c r="HF5" s="271">
        <v>-1</v>
      </c>
      <c r="HG5" s="271">
        <v>-2</v>
      </c>
      <c r="HH5" s="271">
        <v>-4</v>
      </c>
      <c r="HI5" s="271">
        <v>-1</v>
      </c>
      <c r="HJ5" s="271">
        <v>-3</v>
      </c>
      <c r="HK5" s="271">
        <v>-4</v>
      </c>
      <c r="HL5" s="271">
        <v>-1</v>
      </c>
      <c r="HM5" s="271">
        <v>-2</v>
      </c>
      <c r="HN5" s="271">
        <v>-1</v>
      </c>
      <c r="HO5" s="271">
        <v>0</v>
      </c>
      <c r="HP5" s="271">
        <v>-2</v>
      </c>
      <c r="HQ5" s="271"/>
      <c r="HR5" s="271"/>
      <c r="HS5" s="271"/>
      <c r="HT5" s="271">
        <v>-1</v>
      </c>
      <c r="HU5" s="271">
        <v>-1</v>
      </c>
      <c r="HV5" s="271">
        <v>0</v>
      </c>
      <c r="HW5" s="271">
        <v>-1</v>
      </c>
      <c r="HX5" s="271">
        <v>0</v>
      </c>
      <c r="HY5" s="271">
        <v>0</v>
      </c>
      <c r="HZ5" s="271">
        <v>0</v>
      </c>
      <c r="IA5" s="271">
        <v>-4</v>
      </c>
      <c r="IB5" s="271">
        <v>-1</v>
      </c>
      <c r="IC5" s="271">
        <v>-6</v>
      </c>
      <c r="ID5" s="271">
        <v>0</v>
      </c>
      <c r="IE5" s="271">
        <v>0</v>
      </c>
      <c r="IF5" s="271">
        <v>-2</v>
      </c>
      <c r="IG5" s="271">
        <v>-1</v>
      </c>
      <c r="IH5" s="271">
        <v>-2</v>
      </c>
      <c r="II5" s="271">
        <v>-2</v>
      </c>
      <c r="IJ5" s="271">
        <v>-1</v>
      </c>
      <c r="IK5" s="271">
        <v>0</v>
      </c>
      <c r="IL5" s="271">
        <v>-1</v>
      </c>
      <c r="IM5" s="271">
        <v>-2</v>
      </c>
      <c r="IN5" s="271"/>
      <c r="IO5" s="271"/>
      <c r="IP5" s="271"/>
      <c r="IQ5" s="271"/>
      <c r="IR5" s="255"/>
      <c r="IS5" s="256"/>
      <c r="IT5" s="253"/>
      <c r="IU5" s="253"/>
      <c r="IV5" s="281"/>
    </row>
    <row r="6" spans="1:256" ht="12.75">
      <c r="A6" s="140" t="s">
        <v>72</v>
      </c>
      <c r="B6" s="73" t="s">
        <v>54</v>
      </c>
      <c r="C6" s="22">
        <f t="shared" si="15"/>
        <v>5</v>
      </c>
      <c r="D6" s="16">
        <f>COUNTIF(X6:BO6,"T")</f>
        <v>5</v>
      </c>
      <c r="E6" s="67">
        <f t="shared" si="16"/>
        <v>5</v>
      </c>
      <c r="F6" s="16">
        <f t="shared" si="17"/>
        <v>0</v>
      </c>
      <c r="G6" s="16">
        <f t="shared" si="18"/>
        <v>0</v>
      </c>
      <c r="H6" s="67">
        <f t="shared" si="19"/>
        <v>0</v>
      </c>
      <c r="I6" s="68">
        <f t="shared" si="20"/>
        <v>450</v>
      </c>
      <c r="J6" s="69">
        <f t="shared" si="21"/>
        <v>90</v>
      </c>
      <c r="K6" s="69">
        <f>ABS(I6*100/I1)</f>
        <v>13.157894736842104</v>
      </c>
      <c r="L6" s="68">
        <f>K1</f>
        <v>38</v>
      </c>
      <c r="M6" s="288">
        <f>COUNTIF(X6:BM6,"C")+COUNTIF(X6:BM6,"T")</f>
        <v>34</v>
      </c>
      <c r="N6" s="68">
        <v>3</v>
      </c>
      <c r="O6" s="68">
        <f aca="true" t="shared" si="27" ref="O6:O59">COUNTIF(X6:BM6,"DT")</f>
        <v>0</v>
      </c>
      <c r="P6" s="68">
        <f aca="true" t="shared" si="28" ref="P6:P59">COUNTIF(X6:BM6,"L")</f>
        <v>0</v>
      </c>
      <c r="Q6" s="68">
        <f aca="true" t="shared" si="29" ref="Q6:Q59">COUNTIF(X6:BM6,"S")</f>
        <v>0</v>
      </c>
      <c r="R6" s="70">
        <f t="shared" si="22"/>
        <v>0</v>
      </c>
      <c r="S6" s="67">
        <f t="shared" si="23"/>
        <v>0</v>
      </c>
      <c r="T6" s="67">
        <f t="shared" si="24"/>
        <v>0</v>
      </c>
      <c r="U6" s="67">
        <f t="shared" si="25"/>
        <v>0</v>
      </c>
      <c r="V6" s="71">
        <f aca="true" t="shared" si="30" ref="V6:V67">SUM(HB6:IM6)</f>
        <v>-3</v>
      </c>
      <c r="W6" s="93"/>
      <c r="X6" s="94" t="s">
        <v>123</v>
      </c>
      <c r="Y6" s="94" t="s">
        <v>125</v>
      </c>
      <c r="Z6" s="94" t="s">
        <v>125</v>
      </c>
      <c r="AA6" s="94" t="s">
        <v>125</v>
      </c>
      <c r="AB6" s="94" t="s">
        <v>125</v>
      </c>
      <c r="AC6" s="67" t="s">
        <v>125</v>
      </c>
      <c r="AD6" s="67" t="s">
        <v>125</v>
      </c>
      <c r="AE6" s="67" t="s">
        <v>125</v>
      </c>
      <c r="AF6" s="67" t="s">
        <v>125</v>
      </c>
      <c r="AG6" s="67" t="s">
        <v>125</v>
      </c>
      <c r="AH6" s="67" t="s">
        <v>125</v>
      </c>
      <c r="AI6" s="67" t="s">
        <v>125</v>
      </c>
      <c r="AJ6" s="67" t="s">
        <v>125</v>
      </c>
      <c r="AK6" s="67" t="s">
        <v>125</v>
      </c>
      <c r="AL6" s="67"/>
      <c r="AM6" s="67" t="s">
        <v>123</v>
      </c>
      <c r="AN6" s="67" t="s">
        <v>123</v>
      </c>
      <c r="AO6" s="67" t="s">
        <v>123</v>
      </c>
      <c r="AP6" s="67" t="s">
        <v>125</v>
      </c>
      <c r="AQ6" s="74" t="s">
        <v>125</v>
      </c>
      <c r="AR6" s="67"/>
      <c r="AS6" s="67"/>
      <c r="AT6" s="287" t="s">
        <v>125</v>
      </c>
      <c r="AU6" s="287" t="s">
        <v>125</v>
      </c>
      <c r="AV6" s="287" t="s">
        <v>125</v>
      </c>
      <c r="AW6" s="67" t="s">
        <v>125</v>
      </c>
      <c r="AX6" s="67" t="s">
        <v>125</v>
      </c>
      <c r="AY6" s="67" t="s">
        <v>123</v>
      </c>
      <c r="AZ6" s="67" t="s">
        <v>125</v>
      </c>
      <c r="BA6" s="67" t="s">
        <v>125</v>
      </c>
      <c r="BB6" s="67" t="s">
        <v>125</v>
      </c>
      <c r="BC6" s="67" t="s">
        <v>125</v>
      </c>
      <c r="BD6" s="67" t="s">
        <v>125</v>
      </c>
      <c r="BE6" s="67" t="s">
        <v>125</v>
      </c>
      <c r="BF6" s="67" t="s">
        <v>125</v>
      </c>
      <c r="BG6" s="67" t="s">
        <v>125</v>
      </c>
      <c r="BH6" s="67"/>
      <c r="BI6" s="67" t="s">
        <v>125</v>
      </c>
      <c r="BJ6" s="67"/>
      <c r="BK6" s="67"/>
      <c r="BL6" s="67"/>
      <c r="BM6" s="71"/>
      <c r="BN6" s="67"/>
      <c r="BO6" s="67"/>
      <c r="BP6" s="127"/>
      <c r="BQ6" s="223">
        <v>90</v>
      </c>
      <c r="BR6" s="94"/>
      <c r="BS6" s="94"/>
      <c r="BT6" s="94"/>
      <c r="BU6" s="94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>
        <v>90</v>
      </c>
      <c r="CG6" s="67">
        <v>90</v>
      </c>
      <c r="CH6" s="67">
        <v>90</v>
      </c>
      <c r="CI6" s="67"/>
      <c r="CJ6" s="74"/>
      <c r="CK6" s="67"/>
      <c r="CL6" s="67"/>
      <c r="CM6" s="67"/>
      <c r="CN6" s="67"/>
      <c r="CO6" s="67"/>
      <c r="CP6" s="67"/>
      <c r="CQ6" s="67"/>
      <c r="CR6" s="67">
        <v>90</v>
      </c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71"/>
      <c r="DG6" s="67"/>
      <c r="DH6" s="67"/>
      <c r="DI6" s="185"/>
      <c r="DJ6" s="94"/>
      <c r="DK6" s="94"/>
      <c r="DL6" s="94"/>
      <c r="DM6" s="94"/>
      <c r="DN6" s="94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71"/>
      <c r="EZ6" s="67"/>
      <c r="FA6" s="71"/>
      <c r="FB6" s="170">
        <f t="shared" si="26"/>
        <v>0</v>
      </c>
      <c r="FC6" s="167">
        <f aca="true" t="shared" si="31" ref="FC6:FC66">COUNTIF(FE6:GT6,2)</f>
        <v>0</v>
      </c>
      <c r="FD6" s="227">
        <f aca="true" t="shared" si="32" ref="FD6:FD66">COUNTIF(FE6:GT6,"R")</f>
        <v>0</v>
      </c>
      <c r="FE6" s="94"/>
      <c r="FF6" s="67"/>
      <c r="FG6" s="71"/>
      <c r="FH6" s="71"/>
      <c r="FI6" s="67"/>
      <c r="FJ6" s="71"/>
      <c r="FK6" s="71"/>
      <c r="FL6" s="71"/>
      <c r="FM6" s="71"/>
      <c r="FN6" s="71"/>
      <c r="FO6" s="67"/>
      <c r="FP6" s="71"/>
      <c r="FQ6" s="71"/>
      <c r="FR6" s="71"/>
      <c r="FS6" s="67"/>
      <c r="FT6" s="71"/>
      <c r="FU6" s="67"/>
      <c r="FV6" s="67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67"/>
      <c r="GI6" s="71"/>
      <c r="GJ6" s="67"/>
      <c r="GK6" s="71"/>
      <c r="GL6" s="67"/>
      <c r="GM6" s="71"/>
      <c r="GN6" s="71"/>
      <c r="GO6" s="71"/>
      <c r="GP6" s="71"/>
      <c r="GQ6" s="67"/>
      <c r="GR6" s="67"/>
      <c r="GS6" s="71"/>
      <c r="GT6" s="67"/>
      <c r="GU6" s="67"/>
      <c r="GV6" s="67"/>
      <c r="GW6" s="67"/>
      <c r="GX6" s="67"/>
      <c r="GY6" s="153"/>
      <c r="GZ6" s="154"/>
      <c r="HA6" s="267">
        <f aca="true" t="shared" si="33" ref="HA6:HA67">SUM(HB6:IM6)</f>
        <v>-3</v>
      </c>
      <c r="HB6" s="273">
        <v>-2</v>
      </c>
      <c r="HC6" s="272"/>
      <c r="HD6" s="272"/>
      <c r="HE6" s="272"/>
      <c r="HF6" s="272"/>
      <c r="HG6" s="272"/>
      <c r="HH6" s="272"/>
      <c r="HI6" s="272"/>
      <c r="HJ6" s="272"/>
      <c r="HK6" s="272"/>
      <c r="HL6" s="272"/>
      <c r="HM6" s="272"/>
      <c r="HN6" s="272"/>
      <c r="HO6" s="272"/>
      <c r="HP6" s="272"/>
      <c r="HQ6" s="272">
        <v>0</v>
      </c>
      <c r="HR6" s="272">
        <v>-1</v>
      </c>
      <c r="HS6" s="272">
        <v>0</v>
      </c>
      <c r="HT6" s="272"/>
      <c r="HU6" s="272"/>
      <c r="HV6" s="272"/>
      <c r="HW6" s="272"/>
      <c r="HX6" s="272"/>
      <c r="HY6" s="272"/>
      <c r="HZ6" s="272"/>
      <c r="IA6" s="272"/>
      <c r="IB6" s="272"/>
      <c r="IC6" s="272"/>
      <c r="ID6" s="272"/>
      <c r="IE6" s="272"/>
      <c r="IF6" s="272"/>
      <c r="IG6" s="272"/>
      <c r="IH6" s="272"/>
      <c r="II6" s="272"/>
      <c r="IJ6" s="272"/>
      <c r="IK6" s="272"/>
      <c r="IL6" s="272"/>
      <c r="IM6" s="272"/>
      <c r="IN6" s="272"/>
      <c r="IO6" s="272"/>
      <c r="IP6" s="272"/>
      <c r="IQ6" s="272"/>
      <c r="IR6" s="250"/>
      <c r="IS6" s="251"/>
      <c r="IT6" s="252"/>
      <c r="IU6" s="252"/>
      <c r="IV6" s="282"/>
    </row>
    <row r="7" spans="1:256" s="2" customFormat="1" ht="12.75">
      <c r="A7" s="140" t="s">
        <v>71</v>
      </c>
      <c r="B7" s="73" t="s">
        <v>54</v>
      </c>
      <c r="C7" s="22">
        <f t="shared" si="15"/>
        <v>0</v>
      </c>
      <c r="D7" s="16">
        <f>COUNTIF(X7:BO7,"T")</f>
        <v>0</v>
      </c>
      <c r="E7" s="67">
        <f t="shared" si="16"/>
        <v>0</v>
      </c>
      <c r="F7" s="16">
        <f t="shared" si="17"/>
        <v>0</v>
      </c>
      <c r="G7" s="16">
        <f t="shared" si="18"/>
        <v>0</v>
      </c>
      <c r="H7" s="67">
        <f t="shared" si="19"/>
        <v>0</v>
      </c>
      <c r="I7" s="68">
        <f t="shared" si="20"/>
        <v>0</v>
      </c>
      <c r="J7" s="69" t="e">
        <f t="shared" si="21"/>
        <v>#DIV/0!</v>
      </c>
      <c r="K7" s="69">
        <f>ABS(I7*100/I1)</f>
        <v>0</v>
      </c>
      <c r="L7" s="68"/>
      <c r="M7" s="288">
        <f>COUNTIF(X7:BM7,"C")+COUNTIF(X7:BM7,"T")</f>
        <v>8</v>
      </c>
      <c r="N7" s="68">
        <f aca="true" t="shared" si="34" ref="N7:N38">SUM(O7:Q7)</f>
        <v>0</v>
      </c>
      <c r="O7" s="68">
        <f t="shared" si="27"/>
        <v>0</v>
      </c>
      <c r="P7" s="68">
        <f t="shared" si="28"/>
        <v>0</v>
      </c>
      <c r="Q7" s="68">
        <f t="shared" si="29"/>
        <v>0</v>
      </c>
      <c r="R7" s="70">
        <f t="shared" si="22"/>
        <v>0</v>
      </c>
      <c r="S7" s="67">
        <f t="shared" si="23"/>
        <v>0</v>
      </c>
      <c r="T7" s="67">
        <f t="shared" si="24"/>
        <v>0</v>
      </c>
      <c r="U7" s="67">
        <f t="shared" si="25"/>
        <v>0</v>
      </c>
      <c r="V7" s="71">
        <f t="shared" si="30"/>
        <v>0</v>
      </c>
      <c r="W7" s="93"/>
      <c r="X7" s="94"/>
      <c r="Y7" s="94"/>
      <c r="Z7" s="94"/>
      <c r="AA7" s="94"/>
      <c r="AB7" s="94"/>
      <c r="AC7" s="67"/>
      <c r="AD7" s="67"/>
      <c r="AE7" s="67"/>
      <c r="AF7" s="67"/>
      <c r="AG7" s="67"/>
      <c r="AH7" s="67"/>
      <c r="AI7" s="67"/>
      <c r="AJ7" s="67"/>
      <c r="AK7" s="67"/>
      <c r="AL7" s="67" t="s">
        <v>125</v>
      </c>
      <c r="AM7" s="67" t="s">
        <v>125</v>
      </c>
      <c r="AN7" s="67" t="s">
        <v>125</v>
      </c>
      <c r="AO7" s="67"/>
      <c r="AP7" s="67"/>
      <c r="AQ7" s="67"/>
      <c r="AR7" s="67" t="s">
        <v>125</v>
      </c>
      <c r="AS7" s="67" t="s">
        <v>125</v>
      </c>
      <c r="AT7" s="287" t="s">
        <v>125</v>
      </c>
      <c r="AU7" s="287" t="s">
        <v>125</v>
      </c>
      <c r="AV7" s="287" t="s">
        <v>125</v>
      </c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71"/>
      <c r="BN7" s="67"/>
      <c r="BO7" s="67"/>
      <c r="BP7" s="127"/>
      <c r="BQ7" s="94"/>
      <c r="BR7" s="94"/>
      <c r="BS7" s="94"/>
      <c r="BT7" s="94"/>
      <c r="BU7" s="94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71"/>
      <c r="DG7" s="67"/>
      <c r="DH7" s="67"/>
      <c r="DI7" s="93"/>
      <c r="DJ7" s="94"/>
      <c r="DK7" s="94"/>
      <c r="DL7" s="94"/>
      <c r="DM7" s="94"/>
      <c r="DN7" s="94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71"/>
      <c r="EZ7" s="67"/>
      <c r="FA7" s="71"/>
      <c r="FB7" s="170">
        <f t="shared" si="26"/>
        <v>0</v>
      </c>
      <c r="FC7" s="167">
        <f t="shared" si="31"/>
        <v>0</v>
      </c>
      <c r="FD7" s="227">
        <f t="shared" si="32"/>
        <v>0</v>
      </c>
      <c r="FE7" s="94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67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67"/>
      <c r="GR7" s="67"/>
      <c r="GS7" s="71"/>
      <c r="GT7" s="67"/>
      <c r="GU7" s="67"/>
      <c r="GV7" s="67"/>
      <c r="GW7" s="67"/>
      <c r="GX7" s="67"/>
      <c r="GY7" s="67"/>
      <c r="GZ7" s="96"/>
      <c r="HA7" s="267">
        <f t="shared" si="33"/>
        <v>0</v>
      </c>
      <c r="HB7" s="273"/>
      <c r="HC7" s="272"/>
      <c r="HD7" s="272"/>
      <c r="HE7" s="272"/>
      <c r="HF7" s="272"/>
      <c r="HG7" s="272"/>
      <c r="HH7" s="272"/>
      <c r="HI7" s="272"/>
      <c r="HJ7" s="272"/>
      <c r="HK7" s="272"/>
      <c r="HL7" s="272"/>
      <c r="HM7" s="272"/>
      <c r="HN7" s="272"/>
      <c r="HO7" s="272"/>
      <c r="HP7" s="272"/>
      <c r="HQ7" s="272"/>
      <c r="HR7" s="272"/>
      <c r="HS7" s="272"/>
      <c r="HT7" s="272"/>
      <c r="HU7" s="272"/>
      <c r="HV7" s="272"/>
      <c r="HW7" s="272"/>
      <c r="HX7" s="272"/>
      <c r="HY7" s="272"/>
      <c r="HZ7" s="272"/>
      <c r="IA7" s="272"/>
      <c r="IB7" s="272"/>
      <c r="IC7" s="272"/>
      <c r="ID7" s="272"/>
      <c r="IE7" s="272"/>
      <c r="IF7" s="272"/>
      <c r="IG7" s="272"/>
      <c r="IH7" s="272"/>
      <c r="II7" s="272"/>
      <c r="IJ7" s="272"/>
      <c r="IK7" s="272"/>
      <c r="IL7" s="272"/>
      <c r="IM7" s="272"/>
      <c r="IN7" s="272"/>
      <c r="IO7" s="272"/>
      <c r="IP7" s="272"/>
      <c r="IQ7" s="272"/>
      <c r="IR7" s="249"/>
      <c r="IS7" s="254"/>
      <c r="IT7" s="253"/>
      <c r="IU7" s="253"/>
      <c r="IV7" s="281"/>
    </row>
    <row r="8" spans="1:256" ht="12.75" customHeight="1">
      <c r="A8" s="140" t="s">
        <v>92</v>
      </c>
      <c r="B8" s="73" t="s">
        <v>54</v>
      </c>
      <c r="C8" s="22">
        <f t="shared" si="15"/>
        <v>0</v>
      </c>
      <c r="D8" s="16">
        <f>COUNTIF(X8:AQ8,"T")</f>
        <v>0</v>
      </c>
      <c r="E8" s="67">
        <f t="shared" si="16"/>
        <v>0</v>
      </c>
      <c r="F8" s="16">
        <f t="shared" si="17"/>
        <v>0</v>
      </c>
      <c r="G8" s="16">
        <f t="shared" si="18"/>
        <v>0</v>
      </c>
      <c r="H8" s="67">
        <f t="shared" si="19"/>
        <v>0</v>
      </c>
      <c r="I8" s="68">
        <f t="shared" si="20"/>
        <v>0</v>
      </c>
      <c r="J8" s="69" t="e">
        <f t="shared" si="21"/>
        <v>#DIV/0!</v>
      </c>
      <c r="K8" s="69">
        <f>ABS(I8*100/I1)</f>
        <v>0</v>
      </c>
      <c r="L8" s="68"/>
      <c r="M8" s="68">
        <f>COUNTIF(X8:BM8,"C")+COUNTIF(X8:BM8,"T")</f>
        <v>1</v>
      </c>
      <c r="N8" s="68">
        <f t="shared" si="34"/>
        <v>0</v>
      </c>
      <c r="O8" s="68">
        <f t="shared" si="27"/>
        <v>0</v>
      </c>
      <c r="P8" s="68">
        <f t="shared" si="28"/>
        <v>0</v>
      </c>
      <c r="Q8" s="68">
        <f t="shared" si="29"/>
        <v>0</v>
      </c>
      <c r="R8" s="70">
        <f t="shared" si="22"/>
        <v>0</v>
      </c>
      <c r="S8" s="67">
        <f t="shared" si="23"/>
        <v>0</v>
      </c>
      <c r="T8" s="67">
        <f t="shared" si="24"/>
        <v>0</v>
      </c>
      <c r="U8" s="67">
        <f t="shared" si="25"/>
        <v>0</v>
      </c>
      <c r="V8" s="71">
        <f t="shared" si="30"/>
        <v>0</v>
      </c>
      <c r="W8" s="93"/>
      <c r="X8" s="94"/>
      <c r="Y8" s="94"/>
      <c r="Z8" s="94"/>
      <c r="AA8" s="94"/>
      <c r="AB8" s="94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 t="s">
        <v>125</v>
      </c>
      <c r="BI8" s="67"/>
      <c r="BJ8" s="67"/>
      <c r="BK8" s="67"/>
      <c r="BL8" s="67"/>
      <c r="BM8" s="71"/>
      <c r="BN8" s="67"/>
      <c r="BO8" s="67"/>
      <c r="BP8" s="127"/>
      <c r="BQ8" s="94"/>
      <c r="BR8" s="94"/>
      <c r="BS8" s="94"/>
      <c r="BT8" s="94"/>
      <c r="BU8" s="94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71"/>
      <c r="DG8" s="67"/>
      <c r="DH8" s="67"/>
      <c r="DI8" s="93"/>
      <c r="DJ8" s="94"/>
      <c r="DK8" s="94"/>
      <c r="DL8" s="94"/>
      <c r="DM8" s="94"/>
      <c r="DN8" s="94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71"/>
      <c r="EZ8" s="67"/>
      <c r="FA8" s="71"/>
      <c r="FB8" s="170">
        <f t="shared" si="26"/>
        <v>0</v>
      </c>
      <c r="FC8" s="167">
        <f t="shared" si="31"/>
        <v>0</v>
      </c>
      <c r="FD8" s="227">
        <f t="shared" si="32"/>
        <v>0</v>
      </c>
      <c r="FE8" s="94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67"/>
      <c r="GR8" s="67"/>
      <c r="GS8" s="71"/>
      <c r="GT8" s="67"/>
      <c r="GU8" s="67"/>
      <c r="GV8" s="67"/>
      <c r="GW8" s="67"/>
      <c r="GX8" s="67"/>
      <c r="GY8" s="153"/>
      <c r="GZ8" s="154"/>
      <c r="HA8" s="267">
        <f t="shared" si="33"/>
        <v>0</v>
      </c>
      <c r="HB8" s="273"/>
      <c r="HC8" s="272"/>
      <c r="HD8" s="272"/>
      <c r="HE8" s="272"/>
      <c r="HF8" s="272"/>
      <c r="HG8" s="272"/>
      <c r="HH8" s="272"/>
      <c r="HI8" s="272"/>
      <c r="HJ8" s="272"/>
      <c r="HK8" s="272"/>
      <c r="HL8" s="272"/>
      <c r="HM8" s="272"/>
      <c r="HN8" s="272"/>
      <c r="HO8" s="272"/>
      <c r="HP8" s="272"/>
      <c r="HQ8" s="272"/>
      <c r="HR8" s="27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272"/>
      <c r="IF8" s="272"/>
      <c r="IG8" s="272"/>
      <c r="IH8" s="272"/>
      <c r="II8" s="272"/>
      <c r="IJ8" s="272"/>
      <c r="IK8" s="272"/>
      <c r="IL8" s="272"/>
      <c r="IM8" s="272"/>
      <c r="IN8" s="272"/>
      <c r="IO8" s="272"/>
      <c r="IP8" s="272"/>
      <c r="IQ8" s="272"/>
      <c r="IR8" s="250"/>
      <c r="IS8" s="251"/>
      <c r="IT8" s="252"/>
      <c r="IU8" s="252"/>
      <c r="IV8" s="282"/>
    </row>
    <row r="9" spans="1:256" s="2" customFormat="1" ht="12.75" customHeight="1" hidden="1">
      <c r="A9" s="124"/>
      <c r="B9" s="73" t="s">
        <v>54</v>
      </c>
      <c r="C9" s="22">
        <f t="shared" si="15"/>
        <v>0</v>
      </c>
      <c r="D9" s="16">
        <f>COUNTIF(X9:AQ9,"T")</f>
        <v>0</v>
      </c>
      <c r="E9" s="67">
        <f t="shared" si="16"/>
        <v>0</v>
      </c>
      <c r="F9" s="16">
        <f t="shared" si="17"/>
        <v>0</v>
      </c>
      <c r="G9" s="16">
        <f t="shared" si="18"/>
        <v>0</v>
      </c>
      <c r="H9" s="67">
        <f t="shared" si="19"/>
        <v>0</v>
      </c>
      <c r="I9" s="68">
        <f t="shared" si="20"/>
        <v>0</v>
      </c>
      <c r="J9" s="69" t="e">
        <f t="shared" si="21"/>
        <v>#DIV/0!</v>
      </c>
      <c r="K9" s="69">
        <f>ABS(I9*100/I1)</f>
        <v>0</v>
      </c>
      <c r="L9" s="68">
        <f>K1</f>
        <v>38</v>
      </c>
      <c r="M9" s="68">
        <f>COUNTIF(X9:AQ9,"C")+COUNTIF(X9:AQ9,"T")</f>
        <v>0</v>
      </c>
      <c r="N9" s="68">
        <f t="shared" si="34"/>
        <v>0</v>
      </c>
      <c r="O9" s="68">
        <f t="shared" si="27"/>
        <v>0</v>
      </c>
      <c r="P9" s="68">
        <f t="shared" si="28"/>
        <v>0</v>
      </c>
      <c r="Q9" s="68">
        <f t="shared" si="29"/>
        <v>0</v>
      </c>
      <c r="R9" s="70">
        <f t="shared" si="22"/>
        <v>0</v>
      </c>
      <c r="S9" s="67">
        <f t="shared" si="23"/>
        <v>0</v>
      </c>
      <c r="T9" s="67">
        <f t="shared" si="24"/>
        <v>0</v>
      </c>
      <c r="U9" s="67">
        <f t="shared" si="25"/>
        <v>0</v>
      </c>
      <c r="V9" s="71">
        <f t="shared" si="30"/>
        <v>0</v>
      </c>
      <c r="W9" s="93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71"/>
      <c r="BN9" s="67"/>
      <c r="BO9" s="67"/>
      <c r="BP9" s="127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71"/>
      <c r="DG9" s="67"/>
      <c r="DH9" s="67"/>
      <c r="DI9" s="93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71"/>
      <c r="EZ9" s="67"/>
      <c r="FA9" s="71"/>
      <c r="FB9" s="170">
        <f t="shared" si="26"/>
        <v>0</v>
      </c>
      <c r="FC9" s="167">
        <f t="shared" si="31"/>
        <v>0</v>
      </c>
      <c r="FD9" s="227">
        <f t="shared" si="32"/>
        <v>0</v>
      </c>
      <c r="FE9" s="94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67"/>
      <c r="GR9" s="67"/>
      <c r="GS9" s="71"/>
      <c r="GT9" s="67"/>
      <c r="GU9" s="67"/>
      <c r="GV9" s="67"/>
      <c r="GW9" s="67"/>
      <c r="GX9" s="67"/>
      <c r="GY9" s="67"/>
      <c r="GZ9" s="96"/>
      <c r="HA9" s="267">
        <f t="shared" si="33"/>
        <v>0</v>
      </c>
      <c r="HB9" s="273"/>
      <c r="HC9" s="272"/>
      <c r="HD9" s="272"/>
      <c r="HE9" s="272"/>
      <c r="HF9" s="272"/>
      <c r="HG9" s="272"/>
      <c r="HH9" s="272"/>
      <c r="HI9" s="272"/>
      <c r="HJ9" s="272"/>
      <c r="HK9" s="272"/>
      <c r="HL9" s="272"/>
      <c r="HM9" s="272"/>
      <c r="HN9" s="272"/>
      <c r="HO9" s="272"/>
      <c r="HP9" s="272"/>
      <c r="HQ9" s="272"/>
      <c r="HR9" s="272"/>
      <c r="HS9" s="272"/>
      <c r="HT9" s="272"/>
      <c r="HU9" s="272"/>
      <c r="HV9" s="272"/>
      <c r="HW9" s="272"/>
      <c r="HX9" s="272"/>
      <c r="HY9" s="272"/>
      <c r="HZ9" s="272"/>
      <c r="IA9" s="272"/>
      <c r="IB9" s="272"/>
      <c r="IC9" s="272"/>
      <c r="ID9" s="272"/>
      <c r="IE9" s="272"/>
      <c r="IF9" s="272"/>
      <c r="IG9" s="272"/>
      <c r="IH9" s="272"/>
      <c r="II9" s="272"/>
      <c r="IJ9" s="272"/>
      <c r="IK9" s="272"/>
      <c r="IL9" s="272"/>
      <c r="IM9" s="272"/>
      <c r="IN9" s="272"/>
      <c r="IO9" s="272"/>
      <c r="IP9" s="272"/>
      <c r="IQ9" s="272"/>
      <c r="IR9" s="249"/>
      <c r="IS9" s="254"/>
      <c r="IT9" s="253"/>
      <c r="IU9" s="253"/>
      <c r="IV9" s="281"/>
    </row>
    <row r="10" spans="1:256" s="119" customFormat="1" ht="12.75">
      <c r="A10" s="140" t="s">
        <v>73</v>
      </c>
      <c r="B10" s="73"/>
      <c r="C10" s="22">
        <f t="shared" si="15"/>
        <v>33</v>
      </c>
      <c r="D10" s="16">
        <f>COUNTIF(X10:BO10,"T")</f>
        <v>31</v>
      </c>
      <c r="E10" s="67">
        <f t="shared" si="16"/>
        <v>26</v>
      </c>
      <c r="F10" s="16">
        <f t="shared" si="17"/>
        <v>4</v>
      </c>
      <c r="G10" s="16">
        <f t="shared" si="18"/>
        <v>2</v>
      </c>
      <c r="H10" s="67">
        <f t="shared" si="19"/>
        <v>2</v>
      </c>
      <c r="I10" s="68">
        <f t="shared" si="20"/>
        <v>2724</v>
      </c>
      <c r="J10" s="69">
        <f t="shared" si="21"/>
        <v>82.54545454545455</v>
      </c>
      <c r="K10" s="69">
        <f>ABS(I10*100/I1)</f>
        <v>79.64912280701755</v>
      </c>
      <c r="L10" s="68">
        <f>K1</f>
        <v>38</v>
      </c>
      <c r="M10" s="68">
        <f aca="true" t="shared" si="35" ref="M10:M18">COUNTIF(X10:BM10,"C")+COUNTIF(X10:BM10,"T")</f>
        <v>34</v>
      </c>
      <c r="N10" s="68">
        <f t="shared" si="34"/>
        <v>0</v>
      </c>
      <c r="O10" s="68">
        <f t="shared" si="27"/>
        <v>0</v>
      </c>
      <c r="P10" s="68">
        <f t="shared" si="28"/>
        <v>0</v>
      </c>
      <c r="Q10" s="68">
        <f t="shared" si="29"/>
        <v>0</v>
      </c>
      <c r="R10" s="70">
        <f t="shared" si="22"/>
        <v>11</v>
      </c>
      <c r="S10" s="67">
        <f t="shared" si="23"/>
        <v>1</v>
      </c>
      <c r="T10" s="67">
        <f t="shared" si="24"/>
        <v>1</v>
      </c>
      <c r="U10" s="67">
        <f t="shared" si="25"/>
        <v>2</v>
      </c>
      <c r="V10" s="71">
        <f t="shared" si="30"/>
        <v>12</v>
      </c>
      <c r="W10" s="93"/>
      <c r="X10" s="94"/>
      <c r="Y10" s="94" t="s">
        <v>123</v>
      </c>
      <c r="Z10" s="94" t="s">
        <v>123</v>
      </c>
      <c r="AA10" s="94" t="s">
        <v>123</v>
      </c>
      <c r="AB10" s="94" t="s">
        <v>123</v>
      </c>
      <c r="AC10" s="67" t="s">
        <v>123</v>
      </c>
      <c r="AD10" s="67" t="s">
        <v>123</v>
      </c>
      <c r="AE10" s="67" t="s">
        <v>123</v>
      </c>
      <c r="AF10" s="67" t="s">
        <v>123</v>
      </c>
      <c r="AG10" s="67" t="s">
        <v>123</v>
      </c>
      <c r="AH10" s="67" t="s">
        <v>125</v>
      </c>
      <c r="AI10" s="67"/>
      <c r="AJ10" s="67" t="s">
        <v>123</v>
      </c>
      <c r="AK10" s="67" t="s">
        <v>125</v>
      </c>
      <c r="AL10" s="67" t="s">
        <v>123</v>
      </c>
      <c r="AM10" s="67" t="s">
        <v>123</v>
      </c>
      <c r="AN10" s="94" t="s">
        <v>123</v>
      </c>
      <c r="AO10" s="67" t="s">
        <v>123</v>
      </c>
      <c r="AP10" s="67" t="s">
        <v>123</v>
      </c>
      <c r="AQ10" s="67"/>
      <c r="AR10" s="67" t="s">
        <v>123</v>
      </c>
      <c r="AS10" s="67" t="s">
        <v>123</v>
      </c>
      <c r="AT10" s="67" t="s">
        <v>123</v>
      </c>
      <c r="AU10" s="67" t="s">
        <v>123</v>
      </c>
      <c r="AV10" s="67" t="s">
        <v>123</v>
      </c>
      <c r="AW10" s="67" t="s">
        <v>123</v>
      </c>
      <c r="AX10" s="67" t="s">
        <v>123</v>
      </c>
      <c r="AY10" s="67" t="s">
        <v>123</v>
      </c>
      <c r="AZ10" s="67" t="s">
        <v>123</v>
      </c>
      <c r="BA10" s="67" t="s">
        <v>123</v>
      </c>
      <c r="BB10" s="67" t="s">
        <v>125</v>
      </c>
      <c r="BC10" s="67" t="s">
        <v>123</v>
      </c>
      <c r="BD10" s="183" t="s">
        <v>123</v>
      </c>
      <c r="BE10" s="67" t="s">
        <v>123</v>
      </c>
      <c r="BF10" s="67" t="s">
        <v>123</v>
      </c>
      <c r="BG10" s="67" t="s">
        <v>123</v>
      </c>
      <c r="BH10" s="67"/>
      <c r="BI10" s="67" t="s">
        <v>123</v>
      </c>
      <c r="BJ10" s="67"/>
      <c r="BK10" s="67"/>
      <c r="BL10" s="67"/>
      <c r="BM10" s="71"/>
      <c r="BN10" s="67"/>
      <c r="BO10" s="67"/>
      <c r="BP10" s="127"/>
      <c r="BQ10" s="94"/>
      <c r="BR10" s="94">
        <v>90</v>
      </c>
      <c r="BS10" s="94">
        <v>90</v>
      </c>
      <c r="BT10" s="94">
        <v>90</v>
      </c>
      <c r="BU10" s="94">
        <v>90</v>
      </c>
      <c r="BV10" s="67">
        <v>90</v>
      </c>
      <c r="BW10" s="67">
        <v>45</v>
      </c>
      <c r="BX10" s="67">
        <v>67</v>
      </c>
      <c r="BY10" s="67">
        <v>90</v>
      </c>
      <c r="BZ10" s="219">
        <v>81</v>
      </c>
      <c r="CA10" s="219">
        <v>44</v>
      </c>
      <c r="CB10" s="228" t="s">
        <v>136</v>
      </c>
      <c r="CC10" s="67">
        <v>90</v>
      </c>
      <c r="CD10" s="67"/>
      <c r="CE10" s="67">
        <v>57</v>
      </c>
      <c r="CF10" s="67">
        <v>90</v>
      </c>
      <c r="CG10" s="94">
        <v>90</v>
      </c>
      <c r="CH10" s="67">
        <v>90</v>
      </c>
      <c r="CI10" s="67">
        <v>90</v>
      </c>
      <c r="CJ10" s="67"/>
      <c r="CK10" s="67">
        <v>90</v>
      </c>
      <c r="CL10" s="67">
        <v>90</v>
      </c>
      <c r="CM10" s="67">
        <v>90</v>
      </c>
      <c r="CN10" s="67">
        <v>90</v>
      </c>
      <c r="CO10" s="67">
        <v>90</v>
      </c>
      <c r="CP10" s="67">
        <v>90</v>
      </c>
      <c r="CQ10" s="67">
        <v>90</v>
      </c>
      <c r="CR10" s="67">
        <v>45</v>
      </c>
      <c r="CS10" s="67">
        <v>90</v>
      </c>
      <c r="CT10" s="67">
        <v>90</v>
      </c>
      <c r="CU10" s="67">
        <v>45</v>
      </c>
      <c r="CV10" s="67">
        <v>90</v>
      </c>
      <c r="CW10" s="183">
        <v>90</v>
      </c>
      <c r="CX10" s="67">
        <v>90</v>
      </c>
      <c r="CY10" s="67">
        <v>90</v>
      </c>
      <c r="CZ10" s="67">
        <v>90</v>
      </c>
      <c r="DA10" s="228" t="s">
        <v>136</v>
      </c>
      <c r="DB10" s="67">
        <v>90</v>
      </c>
      <c r="DC10" s="67"/>
      <c r="DD10" s="67"/>
      <c r="DE10" s="67"/>
      <c r="DF10" s="71"/>
      <c r="DG10" s="67"/>
      <c r="DH10" s="67"/>
      <c r="DI10" s="93"/>
      <c r="DJ10" s="94"/>
      <c r="DK10" s="94"/>
      <c r="DL10" s="94"/>
      <c r="DM10" s="94"/>
      <c r="DN10" s="94"/>
      <c r="DO10" s="67"/>
      <c r="DP10" s="67" t="s">
        <v>131</v>
      </c>
      <c r="DQ10" s="67" t="s">
        <v>131</v>
      </c>
      <c r="DR10" s="67"/>
      <c r="DS10" s="67"/>
      <c r="DT10" s="67" t="s">
        <v>132</v>
      </c>
      <c r="DU10" s="67"/>
      <c r="DV10" s="67"/>
      <c r="DW10" s="67"/>
      <c r="DX10" s="67" t="s">
        <v>131</v>
      </c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 t="s">
        <v>131</v>
      </c>
      <c r="EL10" s="67"/>
      <c r="EM10" s="67"/>
      <c r="EN10" s="67" t="s">
        <v>132</v>
      </c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71"/>
      <c r="EZ10" s="67"/>
      <c r="FA10" s="71"/>
      <c r="FB10" s="170">
        <f t="shared" si="26"/>
        <v>9</v>
      </c>
      <c r="FC10" s="167">
        <f t="shared" si="31"/>
        <v>1</v>
      </c>
      <c r="FD10" s="227">
        <f t="shared" si="32"/>
        <v>1</v>
      </c>
      <c r="FE10" s="169"/>
      <c r="FF10" s="67"/>
      <c r="FG10" s="67"/>
      <c r="FH10" s="67"/>
      <c r="FI10" s="223">
        <v>1</v>
      </c>
      <c r="FJ10" s="223">
        <v>1</v>
      </c>
      <c r="FK10" s="67"/>
      <c r="FL10" s="223">
        <v>1</v>
      </c>
      <c r="FM10" s="67"/>
      <c r="FN10" s="225" t="s">
        <v>135</v>
      </c>
      <c r="FO10" s="225">
        <v>2</v>
      </c>
      <c r="FP10" s="228" t="s">
        <v>136</v>
      </c>
      <c r="FQ10" s="223">
        <v>1</v>
      </c>
      <c r="FR10" s="67"/>
      <c r="FS10" s="67"/>
      <c r="FT10" s="67"/>
      <c r="FU10" s="67"/>
      <c r="FV10" s="223">
        <v>1</v>
      </c>
      <c r="FW10" s="223">
        <v>1</v>
      </c>
      <c r="FX10" s="67"/>
      <c r="FY10" s="223">
        <v>1</v>
      </c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223">
        <v>1</v>
      </c>
      <c r="GO10" s="228" t="s">
        <v>136</v>
      </c>
      <c r="GP10" s="223">
        <v>1</v>
      </c>
      <c r="GQ10" s="67"/>
      <c r="GR10" s="67"/>
      <c r="GS10" s="71"/>
      <c r="GT10" s="67"/>
      <c r="GU10" s="67"/>
      <c r="GV10" s="67"/>
      <c r="GW10" s="67"/>
      <c r="GX10" s="67"/>
      <c r="GY10" s="153"/>
      <c r="GZ10" s="154"/>
      <c r="HA10" s="267">
        <f t="shared" si="33"/>
        <v>12</v>
      </c>
      <c r="HB10" s="273"/>
      <c r="HC10" s="272"/>
      <c r="HD10" s="272"/>
      <c r="HE10" s="272"/>
      <c r="HF10" s="272">
        <v>3</v>
      </c>
      <c r="HG10" s="272"/>
      <c r="HH10" s="272"/>
      <c r="HI10" s="272">
        <v>1</v>
      </c>
      <c r="HJ10" s="272"/>
      <c r="HK10" s="272"/>
      <c r="HL10" s="272"/>
      <c r="HM10" s="272"/>
      <c r="HN10" s="272"/>
      <c r="HO10" s="272"/>
      <c r="HP10" s="272"/>
      <c r="HQ10" s="272"/>
      <c r="HR10" s="272">
        <v>1</v>
      </c>
      <c r="HS10" s="272"/>
      <c r="HT10" s="272"/>
      <c r="HU10" s="272"/>
      <c r="HV10" s="272"/>
      <c r="HW10" s="272"/>
      <c r="HX10" s="272"/>
      <c r="HY10" s="272"/>
      <c r="HZ10" s="272"/>
      <c r="IA10" s="272"/>
      <c r="IB10" s="272"/>
      <c r="IC10" s="272"/>
      <c r="ID10" s="272">
        <v>1</v>
      </c>
      <c r="IE10" s="272"/>
      <c r="IF10" s="272"/>
      <c r="IG10" s="272">
        <v>2</v>
      </c>
      <c r="IH10" s="272">
        <v>1</v>
      </c>
      <c r="II10" s="272">
        <v>2</v>
      </c>
      <c r="IJ10" s="272"/>
      <c r="IK10" s="272"/>
      <c r="IL10" s="272"/>
      <c r="IM10" s="272">
        <v>1</v>
      </c>
      <c r="IN10" s="272"/>
      <c r="IO10" s="272"/>
      <c r="IP10" s="272"/>
      <c r="IQ10" s="272"/>
      <c r="IR10" s="250"/>
      <c r="IS10" s="251"/>
      <c r="IT10" s="252"/>
      <c r="IU10" s="252"/>
      <c r="IV10" s="282"/>
    </row>
    <row r="11" spans="1:256" s="120" customFormat="1" ht="12.75">
      <c r="A11" s="125" t="s">
        <v>100</v>
      </c>
      <c r="B11" s="73"/>
      <c r="C11" s="22">
        <f t="shared" si="15"/>
        <v>1</v>
      </c>
      <c r="D11" s="16">
        <f aca="true" t="shared" si="36" ref="D11:D37">COUNTIF(X11:BO11,"T")</f>
        <v>0</v>
      </c>
      <c r="E11" s="67">
        <f t="shared" si="16"/>
        <v>0</v>
      </c>
      <c r="F11" s="16">
        <f t="shared" si="17"/>
        <v>0</v>
      </c>
      <c r="G11" s="16">
        <f t="shared" si="18"/>
        <v>1</v>
      </c>
      <c r="H11" s="67">
        <f t="shared" si="19"/>
        <v>0</v>
      </c>
      <c r="I11" s="68">
        <f t="shared" si="20"/>
        <v>17</v>
      </c>
      <c r="J11" s="69">
        <f t="shared" si="21"/>
        <v>17</v>
      </c>
      <c r="K11" s="69">
        <f>ABS(I11*100/I1)</f>
        <v>0.49707602339181284</v>
      </c>
      <c r="L11" s="68">
        <f>K1</f>
        <v>38</v>
      </c>
      <c r="M11" s="68">
        <f t="shared" si="35"/>
        <v>1</v>
      </c>
      <c r="N11" s="68">
        <f t="shared" si="34"/>
        <v>0</v>
      </c>
      <c r="O11" s="68">
        <f t="shared" si="27"/>
        <v>0</v>
      </c>
      <c r="P11" s="68">
        <f t="shared" si="28"/>
        <v>0</v>
      </c>
      <c r="Q11" s="68">
        <f t="shared" si="29"/>
        <v>0</v>
      </c>
      <c r="R11" s="70">
        <f t="shared" si="22"/>
        <v>0</v>
      </c>
      <c r="S11" s="67">
        <f t="shared" si="23"/>
        <v>0</v>
      </c>
      <c r="T11" s="67">
        <f t="shared" si="24"/>
        <v>0</v>
      </c>
      <c r="U11" s="67">
        <f t="shared" si="25"/>
        <v>0</v>
      </c>
      <c r="V11" s="71">
        <f t="shared" si="30"/>
        <v>0</v>
      </c>
      <c r="W11" s="93"/>
      <c r="X11" s="67"/>
      <c r="Y11" s="67"/>
      <c r="Z11" s="67"/>
      <c r="AA11" s="67"/>
      <c r="AB11" s="67"/>
      <c r="AC11" s="67"/>
      <c r="AD11" s="67"/>
      <c r="AE11" s="67"/>
      <c r="AF11" s="67"/>
      <c r="AG11" s="94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 t="s">
        <v>125</v>
      </c>
      <c r="BE11" s="67"/>
      <c r="BF11" s="67"/>
      <c r="BG11" s="67"/>
      <c r="BH11" s="67"/>
      <c r="BI11" s="67"/>
      <c r="BJ11" s="67"/>
      <c r="BK11" s="67"/>
      <c r="BL11" s="67"/>
      <c r="BM11" s="71"/>
      <c r="BN11" s="67"/>
      <c r="BO11" s="67"/>
      <c r="BP11" s="127"/>
      <c r="BQ11" s="67"/>
      <c r="BR11" s="67"/>
      <c r="BS11" s="67"/>
      <c r="BT11" s="67"/>
      <c r="BU11" s="67"/>
      <c r="BV11" s="67"/>
      <c r="BW11" s="67"/>
      <c r="BX11" s="67"/>
      <c r="BY11" s="67"/>
      <c r="BZ11" s="94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>
        <v>17</v>
      </c>
      <c r="CX11" s="67"/>
      <c r="CY11" s="67"/>
      <c r="CZ11" s="67"/>
      <c r="DA11" s="67"/>
      <c r="DB11" s="67"/>
      <c r="DC11" s="67"/>
      <c r="DD11" s="67"/>
      <c r="DE11" s="67"/>
      <c r="DF11" s="71"/>
      <c r="DG11" s="67"/>
      <c r="DH11" s="67"/>
      <c r="DI11" s="93"/>
      <c r="DJ11" s="67"/>
      <c r="DK11" s="67"/>
      <c r="DL11" s="67"/>
      <c r="DM11" s="67"/>
      <c r="DN11" s="67"/>
      <c r="DO11" s="67"/>
      <c r="DP11" s="67"/>
      <c r="DQ11" s="67"/>
      <c r="DR11" s="67"/>
      <c r="DS11" s="94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 t="s">
        <v>132</v>
      </c>
      <c r="EQ11" s="67"/>
      <c r="ER11" s="67"/>
      <c r="ES11" s="67"/>
      <c r="ET11" s="67"/>
      <c r="EU11" s="67"/>
      <c r="EV11" s="67"/>
      <c r="EW11" s="67"/>
      <c r="EX11" s="67"/>
      <c r="EY11" s="71"/>
      <c r="EZ11" s="67"/>
      <c r="FA11" s="71"/>
      <c r="FB11" s="170">
        <f t="shared" si="26"/>
        <v>0</v>
      </c>
      <c r="FC11" s="167">
        <f t="shared" si="31"/>
        <v>0</v>
      </c>
      <c r="FD11" s="227">
        <f t="shared" si="32"/>
        <v>0</v>
      </c>
      <c r="FE11" s="94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71"/>
      <c r="GQ11" s="67"/>
      <c r="GR11" s="67"/>
      <c r="GS11" s="71"/>
      <c r="GT11" s="67"/>
      <c r="GU11" s="67"/>
      <c r="GV11" s="67"/>
      <c r="GW11" s="67"/>
      <c r="GX11" s="67"/>
      <c r="GY11" s="67"/>
      <c r="GZ11" s="96"/>
      <c r="HA11" s="267">
        <f t="shared" si="33"/>
        <v>0</v>
      </c>
      <c r="HB11" s="274"/>
      <c r="HC11" s="275"/>
      <c r="HD11" s="275"/>
      <c r="HE11" s="275"/>
      <c r="HF11" s="275"/>
      <c r="HG11" s="275"/>
      <c r="HH11" s="275"/>
      <c r="HI11" s="275"/>
      <c r="HJ11" s="275"/>
      <c r="HK11" s="275"/>
      <c r="HL11" s="275"/>
      <c r="HM11" s="275"/>
      <c r="HN11" s="275"/>
      <c r="HO11" s="275"/>
      <c r="HP11" s="275"/>
      <c r="HQ11" s="275"/>
      <c r="HR11" s="275"/>
      <c r="HS11" s="275"/>
      <c r="HT11" s="275"/>
      <c r="HU11" s="275"/>
      <c r="HV11" s="275"/>
      <c r="HW11" s="275"/>
      <c r="HX11" s="275"/>
      <c r="HY11" s="275"/>
      <c r="HZ11" s="275"/>
      <c r="IA11" s="275"/>
      <c r="IB11" s="275"/>
      <c r="IC11" s="275"/>
      <c r="ID11" s="275"/>
      <c r="IE11" s="275"/>
      <c r="IF11" s="275"/>
      <c r="IG11" s="275"/>
      <c r="IH11" s="275"/>
      <c r="II11" s="275"/>
      <c r="IJ11" s="275"/>
      <c r="IK11" s="275"/>
      <c r="IL11" s="275"/>
      <c r="IM11" s="275"/>
      <c r="IN11" s="275"/>
      <c r="IO11" s="275"/>
      <c r="IP11" s="275"/>
      <c r="IQ11" s="275"/>
      <c r="IR11" s="235"/>
      <c r="IS11" s="237"/>
      <c r="IT11" s="234"/>
      <c r="IU11" s="234"/>
      <c r="IV11" s="283"/>
    </row>
    <row r="12" spans="1:256" s="119" customFormat="1" ht="12.75">
      <c r="A12" s="140" t="s">
        <v>87</v>
      </c>
      <c r="B12" s="73"/>
      <c r="C12" s="22">
        <f t="shared" si="15"/>
        <v>5</v>
      </c>
      <c r="D12" s="16">
        <f t="shared" si="36"/>
        <v>3</v>
      </c>
      <c r="E12" s="67">
        <f t="shared" si="16"/>
        <v>2</v>
      </c>
      <c r="F12" s="16">
        <f t="shared" si="17"/>
        <v>1</v>
      </c>
      <c r="G12" s="16">
        <f t="shared" si="18"/>
        <v>2</v>
      </c>
      <c r="H12" s="67">
        <f t="shared" si="19"/>
        <v>0</v>
      </c>
      <c r="I12" s="68">
        <f t="shared" si="20"/>
        <v>340</v>
      </c>
      <c r="J12" s="69">
        <f t="shared" si="21"/>
        <v>68</v>
      </c>
      <c r="K12" s="69">
        <f>ABS(I12*100/I1)</f>
        <v>9.941520467836257</v>
      </c>
      <c r="L12" s="68">
        <f>K1</f>
        <v>38</v>
      </c>
      <c r="M12" s="68">
        <f t="shared" si="35"/>
        <v>11</v>
      </c>
      <c r="N12" s="68">
        <f t="shared" si="34"/>
        <v>0</v>
      </c>
      <c r="O12" s="68">
        <f t="shared" si="27"/>
        <v>0</v>
      </c>
      <c r="P12" s="68">
        <f t="shared" si="28"/>
        <v>0</v>
      </c>
      <c r="Q12" s="68">
        <f t="shared" si="29"/>
        <v>0</v>
      </c>
      <c r="R12" s="70">
        <f t="shared" si="22"/>
        <v>0</v>
      </c>
      <c r="S12" s="67">
        <f t="shared" si="23"/>
        <v>0</v>
      </c>
      <c r="T12" s="67">
        <f t="shared" si="24"/>
        <v>0</v>
      </c>
      <c r="U12" s="67">
        <f t="shared" si="25"/>
        <v>0</v>
      </c>
      <c r="V12" s="71">
        <f t="shared" si="30"/>
        <v>0</v>
      </c>
      <c r="W12" s="93"/>
      <c r="X12" s="94"/>
      <c r="Y12" s="94" t="s">
        <v>125</v>
      </c>
      <c r="Z12" s="94" t="s">
        <v>125</v>
      </c>
      <c r="AA12" s="94" t="s">
        <v>123</v>
      </c>
      <c r="AB12" s="94" t="s">
        <v>125</v>
      </c>
      <c r="AC12" s="67" t="s">
        <v>125</v>
      </c>
      <c r="AD12" s="67" t="s">
        <v>123</v>
      </c>
      <c r="AE12" s="67" t="s">
        <v>125</v>
      </c>
      <c r="AF12" s="67" t="s">
        <v>125</v>
      </c>
      <c r="AG12" s="67" t="s">
        <v>123</v>
      </c>
      <c r="AH12" s="67" t="s">
        <v>125</v>
      </c>
      <c r="AI12" s="67" t="s">
        <v>125</v>
      </c>
      <c r="AJ12" s="67"/>
      <c r="AK12" s="67"/>
      <c r="AL12" s="67"/>
      <c r="AM12" s="67"/>
      <c r="AN12" s="67"/>
      <c r="AO12" s="67"/>
      <c r="AP12" s="94"/>
      <c r="AQ12" s="67"/>
      <c r="AR12" s="94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127"/>
      <c r="BQ12" s="94"/>
      <c r="BR12" s="94"/>
      <c r="BS12" s="94"/>
      <c r="BT12" s="94">
        <v>90</v>
      </c>
      <c r="BU12" s="94"/>
      <c r="BV12" s="67"/>
      <c r="BW12" s="67">
        <v>90</v>
      </c>
      <c r="BX12" s="67"/>
      <c r="BY12" s="67">
        <v>74</v>
      </c>
      <c r="BZ12" s="67">
        <v>45</v>
      </c>
      <c r="CA12" s="67"/>
      <c r="CB12" s="67">
        <v>41</v>
      </c>
      <c r="CC12" s="67"/>
      <c r="CD12" s="67"/>
      <c r="CE12" s="67"/>
      <c r="CF12" s="67"/>
      <c r="CG12" s="67"/>
      <c r="CH12" s="67"/>
      <c r="CI12" s="94"/>
      <c r="CJ12" s="67"/>
      <c r="CK12" s="94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71"/>
      <c r="DG12" s="67"/>
      <c r="DH12" s="67"/>
      <c r="DI12" s="93"/>
      <c r="DJ12" s="94"/>
      <c r="DK12" s="94"/>
      <c r="DL12" s="94"/>
      <c r="DM12" s="94"/>
      <c r="DN12" s="94"/>
      <c r="DO12" s="67"/>
      <c r="DP12" s="67"/>
      <c r="DQ12" s="67"/>
      <c r="DR12" s="67" t="s">
        <v>132</v>
      </c>
      <c r="DS12" s="67" t="s">
        <v>131</v>
      </c>
      <c r="DT12" s="67"/>
      <c r="DU12" s="67" t="s">
        <v>132</v>
      </c>
      <c r="DV12" s="67"/>
      <c r="DW12" s="67"/>
      <c r="DX12" s="67"/>
      <c r="DY12" s="67"/>
      <c r="DZ12" s="67"/>
      <c r="EA12" s="67"/>
      <c r="EB12" s="94"/>
      <c r="EC12" s="67"/>
      <c r="ED12" s="94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71"/>
      <c r="EZ12" s="67"/>
      <c r="FA12" s="71"/>
      <c r="FB12" s="170">
        <f t="shared" si="26"/>
        <v>0</v>
      </c>
      <c r="FC12" s="167">
        <f t="shared" si="31"/>
        <v>0</v>
      </c>
      <c r="FD12" s="227">
        <f t="shared" si="32"/>
        <v>0</v>
      </c>
      <c r="FE12" s="94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71"/>
      <c r="GL12" s="67"/>
      <c r="GM12" s="67"/>
      <c r="GN12" s="67"/>
      <c r="GO12" s="67"/>
      <c r="GP12" s="71"/>
      <c r="GQ12" s="67"/>
      <c r="GR12" s="67"/>
      <c r="GS12" s="71"/>
      <c r="GT12" s="67"/>
      <c r="GU12" s="67"/>
      <c r="GV12" s="67"/>
      <c r="GW12" s="67"/>
      <c r="GX12" s="67"/>
      <c r="GY12" s="153"/>
      <c r="GZ12" s="154"/>
      <c r="HA12" s="267">
        <f t="shared" si="33"/>
        <v>0</v>
      </c>
      <c r="HB12" s="274"/>
      <c r="HC12" s="275"/>
      <c r="HD12" s="275"/>
      <c r="HE12" s="275"/>
      <c r="HF12" s="275"/>
      <c r="HG12" s="275"/>
      <c r="HH12" s="275"/>
      <c r="HI12" s="275"/>
      <c r="HJ12" s="275"/>
      <c r="HK12" s="275"/>
      <c r="HL12" s="275"/>
      <c r="HM12" s="275"/>
      <c r="HN12" s="275"/>
      <c r="HO12" s="275"/>
      <c r="HP12" s="275"/>
      <c r="HQ12" s="275"/>
      <c r="HR12" s="275"/>
      <c r="HS12" s="275"/>
      <c r="HT12" s="275"/>
      <c r="HU12" s="275"/>
      <c r="HV12" s="275"/>
      <c r="HW12" s="275"/>
      <c r="HX12" s="275"/>
      <c r="HY12" s="275"/>
      <c r="HZ12" s="275"/>
      <c r="IA12" s="275"/>
      <c r="IB12" s="275"/>
      <c r="IC12" s="275"/>
      <c r="ID12" s="275"/>
      <c r="IE12" s="275"/>
      <c r="IF12" s="275"/>
      <c r="IG12" s="275"/>
      <c r="IH12" s="275"/>
      <c r="II12" s="275"/>
      <c r="IJ12" s="275"/>
      <c r="IK12" s="275"/>
      <c r="IL12" s="275"/>
      <c r="IM12" s="275"/>
      <c r="IN12" s="275"/>
      <c r="IO12" s="275"/>
      <c r="IP12" s="275"/>
      <c r="IQ12" s="275"/>
      <c r="IR12" s="242"/>
      <c r="IS12" s="243"/>
      <c r="IT12" s="247"/>
      <c r="IU12" s="247"/>
      <c r="IV12" s="284"/>
    </row>
    <row r="13" spans="1:256" s="120" customFormat="1" ht="12.75">
      <c r="A13" s="140" t="s">
        <v>74</v>
      </c>
      <c r="B13" s="73"/>
      <c r="C13" s="22">
        <f t="shared" si="15"/>
        <v>33</v>
      </c>
      <c r="D13" s="16">
        <f t="shared" si="36"/>
        <v>31</v>
      </c>
      <c r="E13" s="67">
        <f t="shared" si="16"/>
        <v>25</v>
      </c>
      <c r="F13" s="16">
        <f t="shared" si="17"/>
        <v>5</v>
      </c>
      <c r="G13" s="16">
        <f t="shared" si="18"/>
        <v>2</v>
      </c>
      <c r="H13" s="67">
        <f t="shared" si="19"/>
        <v>3</v>
      </c>
      <c r="I13" s="68">
        <f t="shared" si="20"/>
        <v>2699</v>
      </c>
      <c r="J13" s="69">
        <f t="shared" si="21"/>
        <v>81.78787878787878</v>
      </c>
      <c r="K13" s="69">
        <f>ABS(I13*100/I1)</f>
        <v>78.91812865497076</v>
      </c>
      <c r="L13" s="68">
        <f>K1</f>
        <v>38</v>
      </c>
      <c r="M13" s="68">
        <f t="shared" si="35"/>
        <v>33</v>
      </c>
      <c r="N13" s="68">
        <f t="shared" si="34"/>
        <v>0</v>
      </c>
      <c r="O13" s="68">
        <f t="shared" si="27"/>
        <v>0</v>
      </c>
      <c r="P13" s="68">
        <f t="shared" si="28"/>
        <v>0</v>
      </c>
      <c r="Q13" s="68">
        <f t="shared" si="29"/>
        <v>0</v>
      </c>
      <c r="R13" s="70">
        <f t="shared" si="22"/>
        <v>10</v>
      </c>
      <c r="S13" s="67">
        <f t="shared" si="23"/>
        <v>1</v>
      </c>
      <c r="T13" s="67">
        <f t="shared" si="24"/>
        <v>0</v>
      </c>
      <c r="U13" s="67">
        <f t="shared" si="25"/>
        <v>1</v>
      </c>
      <c r="V13" s="71">
        <f t="shared" si="30"/>
        <v>4</v>
      </c>
      <c r="W13" s="93"/>
      <c r="X13" s="94" t="s">
        <v>123</v>
      </c>
      <c r="Y13" s="94" t="s">
        <v>123</v>
      </c>
      <c r="Z13" s="94" t="s">
        <v>123</v>
      </c>
      <c r="AA13" s="94"/>
      <c r="AB13" s="94" t="s">
        <v>123</v>
      </c>
      <c r="AC13" s="67" t="s">
        <v>123</v>
      </c>
      <c r="AD13" s="67"/>
      <c r="AE13" s="67" t="s">
        <v>123</v>
      </c>
      <c r="AF13" s="67" t="s">
        <v>123</v>
      </c>
      <c r="AG13" s="67" t="s">
        <v>123</v>
      </c>
      <c r="AH13" s="67" t="s">
        <v>123</v>
      </c>
      <c r="AI13" s="67" t="s">
        <v>123</v>
      </c>
      <c r="AJ13" s="67" t="s">
        <v>123</v>
      </c>
      <c r="AK13" s="67" t="s">
        <v>123</v>
      </c>
      <c r="AL13" s="67" t="s">
        <v>123</v>
      </c>
      <c r="AM13" s="67" t="s">
        <v>123</v>
      </c>
      <c r="AN13" s="67"/>
      <c r="AO13" s="67" t="s">
        <v>123</v>
      </c>
      <c r="AP13" s="94" t="s">
        <v>123</v>
      </c>
      <c r="AQ13" s="67" t="s">
        <v>123</v>
      </c>
      <c r="AR13" s="94" t="s">
        <v>123</v>
      </c>
      <c r="AS13" s="67" t="s">
        <v>123</v>
      </c>
      <c r="AT13" s="67"/>
      <c r="AU13" s="67" t="s">
        <v>123</v>
      </c>
      <c r="AV13" s="67" t="s">
        <v>123</v>
      </c>
      <c r="AW13" s="67" t="s">
        <v>123</v>
      </c>
      <c r="AX13" s="67" t="s">
        <v>123</v>
      </c>
      <c r="AY13" s="67" t="s">
        <v>125</v>
      </c>
      <c r="AZ13" s="67" t="s">
        <v>123</v>
      </c>
      <c r="BA13" s="67" t="s">
        <v>123</v>
      </c>
      <c r="BB13" s="67" t="s">
        <v>125</v>
      </c>
      <c r="BC13" s="67" t="s">
        <v>123</v>
      </c>
      <c r="BD13" s="67"/>
      <c r="BE13" s="67" t="s">
        <v>123</v>
      </c>
      <c r="BF13" s="67" t="s">
        <v>123</v>
      </c>
      <c r="BG13" s="67" t="s">
        <v>123</v>
      </c>
      <c r="BH13" s="67" t="s">
        <v>123</v>
      </c>
      <c r="BI13" s="67" t="s">
        <v>123</v>
      </c>
      <c r="BJ13" s="67"/>
      <c r="BK13" s="67"/>
      <c r="BL13" s="67"/>
      <c r="BM13" s="67"/>
      <c r="BN13" s="67"/>
      <c r="BO13" s="67"/>
      <c r="BP13" s="127"/>
      <c r="BQ13" s="94">
        <v>90</v>
      </c>
      <c r="BR13" s="94">
        <v>90</v>
      </c>
      <c r="BS13" s="291">
        <v>63</v>
      </c>
      <c r="BT13" s="228" t="s">
        <v>136</v>
      </c>
      <c r="BU13" s="94">
        <v>90</v>
      </c>
      <c r="BV13" s="67">
        <v>90</v>
      </c>
      <c r="BW13" s="67"/>
      <c r="BX13" s="67">
        <v>90</v>
      </c>
      <c r="BY13" s="67">
        <v>90</v>
      </c>
      <c r="BZ13" s="67">
        <v>90</v>
      </c>
      <c r="CA13" s="67">
        <v>90</v>
      </c>
      <c r="CB13" s="67">
        <v>90</v>
      </c>
      <c r="CC13" s="67">
        <v>90</v>
      </c>
      <c r="CD13" s="67">
        <v>90</v>
      </c>
      <c r="CE13" s="67">
        <v>90</v>
      </c>
      <c r="CF13" s="67">
        <v>67</v>
      </c>
      <c r="CG13" s="67"/>
      <c r="CH13" s="67">
        <v>90</v>
      </c>
      <c r="CI13" s="94">
        <v>90</v>
      </c>
      <c r="CJ13" s="67">
        <v>90</v>
      </c>
      <c r="CK13" s="94">
        <v>90</v>
      </c>
      <c r="CL13" s="67">
        <v>90</v>
      </c>
      <c r="CM13" s="228" t="s">
        <v>136</v>
      </c>
      <c r="CN13" s="67">
        <v>90</v>
      </c>
      <c r="CO13" s="67">
        <v>90</v>
      </c>
      <c r="CP13" s="67">
        <v>90</v>
      </c>
      <c r="CQ13" s="67">
        <v>66</v>
      </c>
      <c r="CR13" s="67">
        <v>45</v>
      </c>
      <c r="CS13" s="67">
        <v>90</v>
      </c>
      <c r="CT13" s="67">
        <v>82</v>
      </c>
      <c r="CU13" s="67">
        <v>15</v>
      </c>
      <c r="CV13" s="67">
        <v>90</v>
      </c>
      <c r="CW13" s="228" t="s">
        <v>136</v>
      </c>
      <c r="CX13" s="67">
        <v>90</v>
      </c>
      <c r="CY13" s="67">
        <v>45</v>
      </c>
      <c r="CZ13" s="67">
        <v>90</v>
      </c>
      <c r="DA13" s="67">
        <v>90</v>
      </c>
      <c r="DB13" s="67">
        <v>66</v>
      </c>
      <c r="DC13" s="67"/>
      <c r="DD13" s="67"/>
      <c r="DE13" s="67"/>
      <c r="DF13" s="71"/>
      <c r="DG13" s="67"/>
      <c r="DH13" s="67"/>
      <c r="DI13" s="93"/>
      <c r="DJ13" s="94"/>
      <c r="DK13" s="94"/>
      <c r="DL13" s="94"/>
      <c r="DM13" s="94"/>
      <c r="DN13" s="94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 t="s">
        <v>131</v>
      </c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 t="s">
        <v>131</v>
      </c>
      <c r="EK13" s="67" t="s">
        <v>132</v>
      </c>
      <c r="EL13" s="67"/>
      <c r="EM13" s="67" t="s">
        <v>131</v>
      </c>
      <c r="EN13" s="67" t="s">
        <v>132</v>
      </c>
      <c r="EO13" s="67"/>
      <c r="EP13" s="67"/>
      <c r="EQ13" s="67"/>
      <c r="ER13" s="67" t="s">
        <v>131</v>
      </c>
      <c r="ES13" s="67"/>
      <c r="ET13" s="67"/>
      <c r="EU13" s="67" t="s">
        <v>131</v>
      </c>
      <c r="EV13" s="67"/>
      <c r="EW13" s="67"/>
      <c r="EX13" s="67"/>
      <c r="EY13" s="71"/>
      <c r="EZ13" s="67"/>
      <c r="FA13" s="71"/>
      <c r="FB13" s="170">
        <f t="shared" si="26"/>
        <v>9</v>
      </c>
      <c r="FC13" s="167">
        <f t="shared" si="31"/>
        <v>1</v>
      </c>
      <c r="FD13" s="227">
        <f t="shared" si="32"/>
        <v>0</v>
      </c>
      <c r="FE13" s="94"/>
      <c r="FF13" s="223">
        <v>1</v>
      </c>
      <c r="FG13" s="225">
        <v>2</v>
      </c>
      <c r="FH13" s="228" t="s">
        <v>136</v>
      </c>
      <c r="FI13" s="223">
        <v>1</v>
      </c>
      <c r="FJ13" s="223">
        <v>1</v>
      </c>
      <c r="FK13" s="67"/>
      <c r="FL13" s="223">
        <v>1</v>
      </c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223">
        <v>1</v>
      </c>
      <c r="FZ13" s="223">
        <v>1</v>
      </c>
      <c r="GA13" s="228" t="s">
        <v>136</v>
      </c>
      <c r="GB13" s="67"/>
      <c r="GC13" s="67"/>
      <c r="GD13" s="67"/>
      <c r="GE13" s="223">
        <v>1</v>
      </c>
      <c r="GF13" s="67"/>
      <c r="GG13" s="67"/>
      <c r="GH13" s="67"/>
      <c r="GI13" s="67"/>
      <c r="GJ13" s="223">
        <v>1</v>
      </c>
      <c r="GK13" s="228" t="s">
        <v>136</v>
      </c>
      <c r="GL13" s="67"/>
      <c r="GM13" s="223">
        <v>1</v>
      </c>
      <c r="GN13" s="67"/>
      <c r="GO13" s="67"/>
      <c r="GP13" s="71"/>
      <c r="GQ13" s="67"/>
      <c r="GR13" s="67"/>
      <c r="GS13" s="71"/>
      <c r="GT13" s="67"/>
      <c r="GU13" s="67"/>
      <c r="GV13" s="67"/>
      <c r="GW13" s="67"/>
      <c r="GX13" s="67"/>
      <c r="GY13" s="67"/>
      <c r="GZ13" s="96"/>
      <c r="HA13" s="267">
        <f t="shared" si="33"/>
        <v>4</v>
      </c>
      <c r="HB13" s="274"/>
      <c r="HC13" s="275"/>
      <c r="HD13" s="275"/>
      <c r="HE13" s="275"/>
      <c r="HF13" s="275"/>
      <c r="HG13" s="275"/>
      <c r="HH13" s="275"/>
      <c r="HI13" s="275"/>
      <c r="HJ13" s="275"/>
      <c r="HK13" s="275"/>
      <c r="HL13" s="275">
        <v>1</v>
      </c>
      <c r="HM13" s="275">
        <v>1</v>
      </c>
      <c r="HN13" s="275"/>
      <c r="HO13" s="275"/>
      <c r="HP13" s="275"/>
      <c r="HQ13" s="275"/>
      <c r="HR13" s="275"/>
      <c r="HS13" s="275"/>
      <c r="HT13" s="275">
        <v>1</v>
      </c>
      <c r="HU13" s="275"/>
      <c r="HV13" s="275"/>
      <c r="HW13" s="275"/>
      <c r="HX13" s="275"/>
      <c r="HY13" s="275"/>
      <c r="HZ13" s="275"/>
      <c r="IA13" s="275"/>
      <c r="IB13" s="275"/>
      <c r="IC13" s="275"/>
      <c r="ID13" s="275"/>
      <c r="IE13" s="275"/>
      <c r="IF13" s="275"/>
      <c r="IG13" s="275"/>
      <c r="IH13" s="275"/>
      <c r="II13" s="275"/>
      <c r="IJ13" s="275"/>
      <c r="IK13" s="275">
        <v>1</v>
      </c>
      <c r="IL13" s="275"/>
      <c r="IM13" s="275"/>
      <c r="IN13" s="275"/>
      <c r="IO13" s="275"/>
      <c r="IP13" s="275"/>
      <c r="IQ13" s="275"/>
      <c r="IR13" s="235"/>
      <c r="IS13" s="237"/>
      <c r="IT13" s="234"/>
      <c r="IU13" s="234"/>
      <c r="IV13" s="283"/>
    </row>
    <row r="14" spans="1:256" s="119" customFormat="1" ht="12.75" customHeight="1">
      <c r="A14" s="140" t="s">
        <v>94</v>
      </c>
      <c r="B14" s="73"/>
      <c r="C14" s="22">
        <f t="shared" si="15"/>
        <v>1</v>
      </c>
      <c r="D14" s="16">
        <f t="shared" si="36"/>
        <v>0</v>
      </c>
      <c r="E14" s="67">
        <f t="shared" si="16"/>
        <v>0</v>
      </c>
      <c r="F14" s="16">
        <f t="shared" si="17"/>
        <v>0</v>
      </c>
      <c r="G14" s="16">
        <f t="shared" si="18"/>
        <v>1</v>
      </c>
      <c r="H14" s="67">
        <f t="shared" si="19"/>
        <v>0</v>
      </c>
      <c r="I14" s="68">
        <f t="shared" si="20"/>
        <v>22</v>
      </c>
      <c r="J14" s="69">
        <f t="shared" si="21"/>
        <v>22</v>
      </c>
      <c r="K14" s="69">
        <f>ABS(I14*100/I1)</f>
        <v>0.6432748538011696</v>
      </c>
      <c r="L14" s="68">
        <f>K1</f>
        <v>38</v>
      </c>
      <c r="M14" s="68">
        <f t="shared" si="35"/>
        <v>1</v>
      </c>
      <c r="N14" s="68">
        <f t="shared" si="34"/>
        <v>0</v>
      </c>
      <c r="O14" s="68">
        <f t="shared" si="27"/>
        <v>0</v>
      </c>
      <c r="P14" s="68">
        <f t="shared" si="28"/>
        <v>0</v>
      </c>
      <c r="Q14" s="68">
        <f t="shared" si="29"/>
        <v>0</v>
      </c>
      <c r="R14" s="70">
        <f t="shared" si="22"/>
        <v>0</v>
      </c>
      <c r="S14" s="67">
        <f t="shared" si="23"/>
        <v>0</v>
      </c>
      <c r="T14" s="67">
        <f t="shared" si="24"/>
        <v>0</v>
      </c>
      <c r="U14" s="67">
        <f t="shared" si="25"/>
        <v>0</v>
      </c>
      <c r="V14" s="71">
        <f t="shared" si="30"/>
        <v>0</v>
      </c>
      <c r="W14" s="93"/>
      <c r="X14" s="94"/>
      <c r="Y14" s="94"/>
      <c r="Z14" s="94"/>
      <c r="AA14" s="94"/>
      <c r="AB14" s="94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 t="s">
        <v>125</v>
      </c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127"/>
      <c r="BQ14" s="94"/>
      <c r="BR14" s="94"/>
      <c r="BS14" s="94"/>
      <c r="BT14" s="94"/>
      <c r="BU14" s="94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>
        <v>22</v>
      </c>
      <c r="CY14" s="67"/>
      <c r="CZ14" s="67"/>
      <c r="DA14" s="67"/>
      <c r="DB14" s="67"/>
      <c r="DC14" s="67"/>
      <c r="DD14" s="67"/>
      <c r="DE14" s="67"/>
      <c r="DF14" s="71"/>
      <c r="DG14" s="67"/>
      <c r="DH14" s="67"/>
      <c r="DI14" s="93"/>
      <c r="DJ14" s="94"/>
      <c r="DK14" s="94"/>
      <c r="DL14" s="94"/>
      <c r="DM14" s="94"/>
      <c r="DN14" s="94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 t="s">
        <v>132</v>
      </c>
      <c r="ER14" s="67"/>
      <c r="ES14" s="67"/>
      <c r="ET14" s="67"/>
      <c r="EU14" s="67"/>
      <c r="EV14" s="67"/>
      <c r="EW14" s="67"/>
      <c r="EX14" s="67"/>
      <c r="EY14" s="71"/>
      <c r="EZ14" s="67"/>
      <c r="FA14" s="71"/>
      <c r="FB14" s="170">
        <f t="shared" si="26"/>
        <v>0</v>
      </c>
      <c r="FC14" s="167">
        <f t="shared" si="31"/>
        <v>0</v>
      </c>
      <c r="FD14" s="227">
        <f t="shared" si="32"/>
        <v>0</v>
      </c>
      <c r="FE14" s="94"/>
      <c r="FF14" s="67"/>
      <c r="FG14" s="67"/>
      <c r="FH14" s="67"/>
      <c r="FI14" s="67"/>
      <c r="FJ14" s="94"/>
      <c r="FK14" s="94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94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71"/>
      <c r="GQ14" s="67"/>
      <c r="GR14" s="67"/>
      <c r="GS14" s="71"/>
      <c r="GT14" s="67"/>
      <c r="GU14" s="67"/>
      <c r="GV14" s="67"/>
      <c r="GW14" s="67"/>
      <c r="GX14" s="67"/>
      <c r="GY14" s="153"/>
      <c r="GZ14" s="154"/>
      <c r="HA14" s="267">
        <f t="shared" si="33"/>
        <v>0</v>
      </c>
      <c r="HB14" s="274"/>
      <c r="HC14" s="275"/>
      <c r="HD14" s="275"/>
      <c r="HE14" s="275"/>
      <c r="HF14" s="275"/>
      <c r="HG14" s="275"/>
      <c r="HH14" s="275"/>
      <c r="HI14" s="275"/>
      <c r="HJ14" s="275"/>
      <c r="HK14" s="275"/>
      <c r="HL14" s="275"/>
      <c r="HM14" s="275"/>
      <c r="HN14" s="275"/>
      <c r="HO14" s="275"/>
      <c r="HP14" s="275"/>
      <c r="HQ14" s="275"/>
      <c r="HR14" s="275"/>
      <c r="HS14" s="275"/>
      <c r="HT14" s="275"/>
      <c r="HU14" s="275"/>
      <c r="HV14" s="275"/>
      <c r="HW14" s="275"/>
      <c r="HX14" s="275"/>
      <c r="HY14" s="275"/>
      <c r="HZ14" s="275"/>
      <c r="IA14" s="275"/>
      <c r="IB14" s="275"/>
      <c r="IC14" s="275"/>
      <c r="ID14" s="275"/>
      <c r="IE14" s="275"/>
      <c r="IF14" s="275"/>
      <c r="IG14" s="275"/>
      <c r="IH14" s="275"/>
      <c r="II14" s="275"/>
      <c r="IJ14" s="275"/>
      <c r="IK14" s="275"/>
      <c r="IL14" s="275"/>
      <c r="IM14" s="275"/>
      <c r="IN14" s="275"/>
      <c r="IO14" s="275"/>
      <c r="IP14" s="275"/>
      <c r="IQ14" s="275"/>
      <c r="IR14" s="242"/>
      <c r="IS14" s="243"/>
      <c r="IT14" s="247"/>
      <c r="IU14" s="247"/>
      <c r="IV14" s="284"/>
    </row>
    <row r="15" spans="1:256" s="120" customFormat="1" ht="12.75">
      <c r="A15" s="140" t="s">
        <v>75</v>
      </c>
      <c r="B15" s="73"/>
      <c r="C15" s="22">
        <f t="shared" si="15"/>
        <v>14</v>
      </c>
      <c r="D15" s="16">
        <f t="shared" si="36"/>
        <v>9</v>
      </c>
      <c r="E15" s="67">
        <f t="shared" si="16"/>
        <v>6</v>
      </c>
      <c r="F15" s="16">
        <f t="shared" si="17"/>
        <v>3</v>
      </c>
      <c r="G15" s="16">
        <f t="shared" si="18"/>
        <v>5</v>
      </c>
      <c r="H15" s="67">
        <f t="shared" si="19"/>
        <v>0</v>
      </c>
      <c r="I15" s="68">
        <f t="shared" si="20"/>
        <v>861</v>
      </c>
      <c r="J15" s="69">
        <f t="shared" si="21"/>
        <v>61.5</v>
      </c>
      <c r="K15" s="69">
        <f>ABS(I15*100/I1)</f>
        <v>25.17543859649123</v>
      </c>
      <c r="L15" s="68">
        <f>K1</f>
        <v>38</v>
      </c>
      <c r="M15" s="68">
        <f t="shared" si="35"/>
        <v>17</v>
      </c>
      <c r="N15" s="68">
        <f t="shared" si="34"/>
        <v>0</v>
      </c>
      <c r="O15" s="68">
        <f t="shared" si="27"/>
        <v>0</v>
      </c>
      <c r="P15" s="68">
        <f t="shared" si="28"/>
        <v>0</v>
      </c>
      <c r="Q15" s="68">
        <f t="shared" si="29"/>
        <v>0</v>
      </c>
      <c r="R15" s="70">
        <f t="shared" si="22"/>
        <v>1</v>
      </c>
      <c r="S15" s="67">
        <f t="shared" si="23"/>
        <v>0</v>
      </c>
      <c r="T15" s="67">
        <f t="shared" si="24"/>
        <v>0</v>
      </c>
      <c r="U15" s="67">
        <f t="shared" si="25"/>
        <v>0</v>
      </c>
      <c r="V15" s="71">
        <f t="shared" si="30"/>
        <v>1</v>
      </c>
      <c r="W15" s="93"/>
      <c r="X15" s="94" t="s">
        <v>123</v>
      </c>
      <c r="Y15" s="94" t="s">
        <v>123</v>
      </c>
      <c r="Z15" s="94" t="s">
        <v>123</v>
      </c>
      <c r="AA15" s="94" t="s">
        <v>125</v>
      </c>
      <c r="AB15" s="94" t="s">
        <v>123</v>
      </c>
      <c r="AC15" s="67" t="s">
        <v>123</v>
      </c>
      <c r="AD15" s="67" t="s">
        <v>123</v>
      </c>
      <c r="AE15" s="67" t="s">
        <v>125</v>
      </c>
      <c r="AF15" s="67" t="s">
        <v>125</v>
      </c>
      <c r="AG15" s="67" t="s">
        <v>123</v>
      </c>
      <c r="AH15" s="94" t="s">
        <v>123</v>
      </c>
      <c r="AI15" s="67" t="s">
        <v>123</v>
      </c>
      <c r="AJ15" s="67" t="s">
        <v>125</v>
      </c>
      <c r="AK15" s="67" t="s">
        <v>125</v>
      </c>
      <c r="AL15" s="67" t="s">
        <v>125</v>
      </c>
      <c r="AM15" s="67" t="s">
        <v>125</v>
      </c>
      <c r="AN15" s="67"/>
      <c r="AO15" s="67" t="s">
        <v>125</v>
      </c>
      <c r="AP15" s="183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183"/>
      <c r="BL15" s="67"/>
      <c r="BM15" s="71"/>
      <c r="BN15" s="71"/>
      <c r="BO15" s="71"/>
      <c r="BP15" s="127"/>
      <c r="BQ15" s="94">
        <v>90</v>
      </c>
      <c r="BR15" s="94">
        <v>60</v>
      </c>
      <c r="BS15" s="94">
        <v>45</v>
      </c>
      <c r="BT15" s="94"/>
      <c r="BU15" s="94">
        <v>90</v>
      </c>
      <c r="BV15" s="67">
        <v>90</v>
      </c>
      <c r="BW15" s="67">
        <v>90</v>
      </c>
      <c r="BX15" s="67">
        <v>37</v>
      </c>
      <c r="BY15" s="67">
        <v>33</v>
      </c>
      <c r="BZ15" s="67">
        <v>90</v>
      </c>
      <c r="CA15" s="94">
        <v>80</v>
      </c>
      <c r="CB15" s="67">
        <v>90</v>
      </c>
      <c r="CC15" s="67">
        <v>15</v>
      </c>
      <c r="CD15" s="67">
        <v>45</v>
      </c>
      <c r="CE15" s="67"/>
      <c r="CF15" s="67"/>
      <c r="CG15" s="67"/>
      <c r="CH15" s="67">
        <v>6</v>
      </c>
      <c r="CI15" s="183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186"/>
      <c r="DD15" s="94"/>
      <c r="DE15" s="67"/>
      <c r="DF15" s="71"/>
      <c r="DG15" s="71"/>
      <c r="DH15" s="71"/>
      <c r="DI15" s="93"/>
      <c r="DJ15" s="94"/>
      <c r="DK15" s="94" t="s">
        <v>131</v>
      </c>
      <c r="DL15" s="94" t="s">
        <v>131</v>
      </c>
      <c r="DM15" s="94"/>
      <c r="DN15" s="94"/>
      <c r="DO15" s="67"/>
      <c r="DP15" s="67"/>
      <c r="DQ15" s="67" t="s">
        <v>132</v>
      </c>
      <c r="DR15" s="67" t="s">
        <v>132</v>
      </c>
      <c r="DS15" s="67"/>
      <c r="DT15" s="67" t="s">
        <v>131</v>
      </c>
      <c r="DU15" s="67"/>
      <c r="DV15" s="67" t="s">
        <v>132</v>
      </c>
      <c r="DW15" s="67" t="s">
        <v>132</v>
      </c>
      <c r="DX15" s="67"/>
      <c r="DY15" s="67"/>
      <c r="DZ15" s="67"/>
      <c r="EA15" s="67" t="s">
        <v>132</v>
      </c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71"/>
      <c r="EZ15" s="67"/>
      <c r="FA15" s="71"/>
      <c r="FB15" s="170">
        <f t="shared" si="26"/>
        <v>1</v>
      </c>
      <c r="FC15" s="167">
        <f t="shared" si="31"/>
        <v>0</v>
      </c>
      <c r="FD15" s="227">
        <f t="shared" si="32"/>
        <v>0</v>
      </c>
      <c r="FE15" s="94"/>
      <c r="FF15" s="67"/>
      <c r="FG15" s="67"/>
      <c r="FH15" s="67"/>
      <c r="FI15" s="67"/>
      <c r="FJ15" s="67"/>
      <c r="FK15" s="67"/>
      <c r="FL15" s="223">
        <v>1</v>
      </c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94"/>
      <c r="GP15" s="71"/>
      <c r="GQ15" s="67"/>
      <c r="GR15" s="67"/>
      <c r="GS15" s="67"/>
      <c r="GT15" s="67"/>
      <c r="GU15" s="67"/>
      <c r="GV15" s="67"/>
      <c r="GW15" s="67"/>
      <c r="GX15" s="67"/>
      <c r="GY15" s="67"/>
      <c r="GZ15" s="96"/>
      <c r="HA15" s="267">
        <f t="shared" si="33"/>
        <v>1</v>
      </c>
      <c r="HB15" s="274">
        <v>1</v>
      </c>
      <c r="HC15" s="275"/>
      <c r="HD15" s="275"/>
      <c r="HE15" s="275"/>
      <c r="HF15" s="275"/>
      <c r="HG15" s="275"/>
      <c r="HH15" s="275"/>
      <c r="HI15" s="275"/>
      <c r="HJ15" s="275"/>
      <c r="HK15" s="275"/>
      <c r="HL15" s="275"/>
      <c r="HM15" s="275"/>
      <c r="HN15" s="275"/>
      <c r="HO15" s="275"/>
      <c r="HP15" s="275"/>
      <c r="HQ15" s="275"/>
      <c r="HR15" s="275"/>
      <c r="HS15" s="275"/>
      <c r="HT15" s="275"/>
      <c r="HU15" s="275"/>
      <c r="HV15" s="275"/>
      <c r="HW15" s="275"/>
      <c r="HX15" s="275"/>
      <c r="HY15" s="275"/>
      <c r="HZ15" s="275"/>
      <c r="IA15" s="275"/>
      <c r="IB15" s="275"/>
      <c r="IC15" s="275"/>
      <c r="ID15" s="275"/>
      <c r="IE15" s="275"/>
      <c r="IF15" s="275"/>
      <c r="IG15" s="275"/>
      <c r="IH15" s="275"/>
      <c r="II15" s="275"/>
      <c r="IJ15" s="275"/>
      <c r="IK15" s="275"/>
      <c r="IL15" s="275"/>
      <c r="IM15" s="275"/>
      <c r="IN15" s="275"/>
      <c r="IO15" s="275"/>
      <c r="IP15" s="275"/>
      <c r="IQ15" s="275"/>
      <c r="IR15" s="235"/>
      <c r="IS15" s="237"/>
      <c r="IT15" s="234"/>
      <c r="IU15" s="234"/>
      <c r="IV15" s="283"/>
    </row>
    <row r="16" spans="1:256" s="119" customFormat="1" ht="12.75">
      <c r="A16" s="125" t="s">
        <v>96</v>
      </c>
      <c r="B16" s="73"/>
      <c r="C16" s="22">
        <f t="shared" si="15"/>
        <v>4</v>
      </c>
      <c r="D16" s="16">
        <f t="shared" si="36"/>
        <v>4</v>
      </c>
      <c r="E16" s="67">
        <f t="shared" si="16"/>
        <v>1</v>
      </c>
      <c r="F16" s="16">
        <f t="shared" si="17"/>
        <v>3</v>
      </c>
      <c r="G16" s="16">
        <f t="shared" si="18"/>
        <v>0</v>
      </c>
      <c r="H16" s="67">
        <f t="shared" si="19"/>
        <v>0</v>
      </c>
      <c r="I16" s="68">
        <f t="shared" si="20"/>
        <v>236</v>
      </c>
      <c r="J16" s="69">
        <f t="shared" si="21"/>
        <v>59</v>
      </c>
      <c r="K16" s="69">
        <f>ABS(I16*100/I1)</f>
        <v>6.900584795321637</v>
      </c>
      <c r="L16" s="68">
        <f>K1</f>
        <v>38</v>
      </c>
      <c r="M16" s="68">
        <f t="shared" si="35"/>
        <v>5</v>
      </c>
      <c r="N16" s="68">
        <f t="shared" si="34"/>
        <v>0</v>
      </c>
      <c r="O16" s="68">
        <f t="shared" si="27"/>
        <v>0</v>
      </c>
      <c r="P16" s="68">
        <f t="shared" si="28"/>
        <v>0</v>
      </c>
      <c r="Q16" s="68">
        <f t="shared" si="29"/>
        <v>0</v>
      </c>
      <c r="R16" s="70">
        <f t="shared" si="22"/>
        <v>1</v>
      </c>
      <c r="S16" s="67">
        <f t="shared" si="23"/>
        <v>0</v>
      </c>
      <c r="T16" s="67">
        <f t="shared" si="24"/>
        <v>0</v>
      </c>
      <c r="U16" s="67">
        <f t="shared" si="25"/>
        <v>0</v>
      </c>
      <c r="V16" s="71">
        <f t="shared" si="30"/>
        <v>0</v>
      </c>
      <c r="W16" s="93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183"/>
      <c r="AQ16" s="94"/>
      <c r="AR16" s="94"/>
      <c r="AS16" s="67"/>
      <c r="AT16" s="67"/>
      <c r="AU16" s="67"/>
      <c r="AV16" s="67"/>
      <c r="AW16" s="67"/>
      <c r="AX16" s="67" t="s">
        <v>125</v>
      </c>
      <c r="AY16" s="67"/>
      <c r="AZ16" s="67" t="s">
        <v>123</v>
      </c>
      <c r="BA16" s="67" t="s">
        <v>123</v>
      </c>
      <c r="BB16" s="67" t="s">
        <v>123</v>
      </c>
      <c r="BC16" s="67" t="s">
        <v>123</v>
      </c>
      <c r="BD16" s="67"/>
      <c r="BE16" s="67"/>
      <c r="BF16" s="67"/>
      <c r="BG16" s="67"/>
      <c r="BH16" s="67"/>
      <c r="BI16" s="67"/>
      <c r="BJ16" s="67"/>
      <c r="BK16" s="183"/>
      <c r="BL16" s="67"/>
      <c r="BM16" s="71"/>
      <c r="BN16" s="71"/>
      <c r="BO16" s="71"/>
      <c r="BP16" s="12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183"/>
      <c r="CJ16" s="94"/>
      <c r="CK16" s="94"/>
      <c r="CL16" s="67"/>
      <c r="CM16" s="67"/>
      <c r="CN16" s="67"/>
      <c r="CO16" s="67"/>
      <c r="CP16" s="67"/>
      <c r="CQ16" s="67"/>
      <c r="CR16" s="67"/>
      <c r="CS16" s="67">
        <v>90</v>
      </c>
      <c r="CT16" s="67">
        <v>77</v>
      </c>
      <c r="CU16" s="67">
        <v>45</v>
      </c>
      <c r="CV16" s="67">
        <v>24</v>
      </c>
      <c r="CW16" s="67"/>
      <c r="CX16" s="67"/>
      <c r="CY16" s="67"/>
      <c r="CZ16" s="67"/>
      <c r="DA16" s="67"/>
      <c r="DB16" s="67"/>
      <c r="DC16" s="67"/>
      <c r="DD16" s="94"/>
      <c r="DE16" s="67"/>
      <c r="DF16" s="71"/>
      <c r="DG16" s="71"/>
      <c r="DH16" s="71"/>
      <c r="DI16" s="93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94"/>
      <c r="EC16" s="94"/>
      <c r="ED16" s="94"/>
      <c r="EE16" s="67"/>
      <c r="EF16" s="67"/>
      <c r="EG16" s="67"/>
      <c r="EH16" s="67"/>
      <c r="EI16" s="67"/>
      <c r="EJ16" s="67"/>
      <c r="EK16" s="67"/>
      <c r="EL16" s="67"/>
      <c r="EM16" s="67" t="s">
        <v>131</v>
      </c>
      <c r="EN16" s="67" t="s">
        <v>131</v>
      </c>
      <c r="EO16" s="67" t="s">
        <v>131</v>
      </c>
      <c r="EP16" s="67"/>
      <c r="EQ16" s="67"/>
      <c r="ER16" s="67"/>
      <c r="ES16" s="67"/>
      <c r="ET16" s="67"/>
      <c r="EU16" s="67"/>
      <c r="EV16" s="67"/>
      <c r="EW16" s="67"/>
      <c r="EX16" s="67"/>
      <c r="EY16" s="71"/>
      <c r="EZ16" s="67"/>
      <c r="FA16" s="71"/>
      <c r="FB16" s="170">
        <f t="shared" si="26"/>
        <v>1</v>
      </c>
      <c r="FC16" s="167">
        <f t="shared" si="31"/>
        <v>0</v>
      </c>
      <c r="FD16" s="227">
        <f t="shared" si="32"/>
        <v>0</v>
      </c>
      <c r="FE16" s="94"/>
      <c r="FF16" s="67"/>
      <c r="FG16" s="94"/>
      <c r="FH16" s="67"/>
      <c r="FI16" s="94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71"/>
      <c r="FZ16" s="67"/>
      <c r="GA16" s="67"/>
      <c r="GB16" s="67"/>
      <c r="GC16" s="67"/>
      <c r="GD16" s="67"/>
      <c r="GE16" s="67"/>
      <c r="GF16" s="67"/>
      <c r="GG16" s="67"/>
      <c r="GH16" s="223">
        <v>1</v>
      </c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71"/>
      <c r="GT16" s="67"/>
      <c r="GU16" s="67"/>
      <c r="GV16" s="67"/>
      <c r="GW16" s="67"/>
      <c r="GX16" s="67"/>
      <c r="GY16" s="153"/>
      <c r="GZ16" s="154"/>
      <c r="HA16" s="267">
        <f t="shared" si="33"/>
        <v>0</v>
      </c>
      <c r="HB16" s="274"/>
      <c r="HC16" s="275"/>
      <c r="HD16" s="275"/>
      <c r="HE16" s="275"/>
      <c r="HF16" s="275"/>
      <c r="HG16" s="275"/>
      <c r="HH16" s="275"/>
      <c r="HI16" s="275"/>
      <c r="HJ16" s="275"/>
      <c r="HK16" s="275"/>
      <c r="HL16" s="275"/>
      <c r="HM16" s="275"/>
      <c r="HN16" s="275"/>
      <c r="HO16" s="275"/>
      <c r="HP16" s="275"/>
      <c r="HQ16" s="275"/>
      <c r="HR16" s="275"/>
      <c r="HS16" s="275"/>
      <c r="HT16" s="275"/>
      <c r="HU16" s="275"/>
      <c r="HV16" s="275"/>
      <c r="HW16" s="275"/>
      <c r="HX16" s="275"/>
      <c r="HY16" s="275"/>
      <c r="HZ16" s="275"/>
      <c r="IA16" s="275"/>
      <c r="IB16" s="275"/>
      <c r="IC16" s="275"/>
      <c r="ID16" s="275"/>
      <c r="IE16" s="275"/>
      <c r="IF16" s="275"/>
      <c r="IG16" s="275"/>
      <c r="IH16" s="275"/>
      <c r="II16" s="275"/>
      <c r="IJ16" s="275"/>
      <c r="IK16" s="275"/>
      <c r="IL16" s="275"/>
      <c r="IM16" s="275"/>
      <c r="IN16" s="275"/>
      <c r="IO16" s="275"/>
      <c r="IP16" s="275"/>
      <c r="IQ16" s="275"/>
      <c r="IR16" s="242"/>
      <c r="IS16" s="243"/>
      <c r="IT16" s="247"/>
      <c r="IU16" s="247"/>
      <c r="IV16" s="284"/>
    </row>
    <row r="17" spans="1:256" s="120" customFormat="1" ht="12.75" customHeight="1">
      <c r="A17" s="140" t="s">
        <v>83</v>
      </c>
      <c r="B17" s="73"/>
      <c r="C17" s="22">
        <f t="shared" si="15"/>
        <v>17</v>
      </c>
      <c r="D17" s="16">
        <f t="shared" si="36"/>
        <v>14</v>
      </c>
      <c r="E17" s="67">
        <f t="shared" si="16"/>
        <v>9</v>
      </c>
      <c r="F17" s="16">
        <f t="shared" si="17"/>
        <v>5</v>
      </c>
      <c r="G17" s="16">
        <f t="shared" si="18"/>
        <v>3</v>
      </c>
      <c r="H17" s="67">
        <f t="shared" si="19"/>
        <v>1</v>
      </c>
      <c r="I17" s="68">
        <f t="shared" si="20"/>
        <v>1211</v>
      </c>
      <c r="J17" s="69">
        <f t="shared" si="21"/>
        <v>71.23529411764706</v>
      </c>
      <c r="K17" s="69">
        <f>ABS(I17*100/I1)</f>
        <v>35.409356725146196</v>
      </c>
      <c r="L17" s="68">
        <f>K1</f>
        <v>38</v>
      </c>
      <c r="M17" s="68">
        <f t="shared" si="35"/>
        <v>17</v>
      </c>
      <c r="N17" s="68">
        <f t="shared" si="34"/>
        <v>0</v>
      </c>
      <c r="O17" s="68">
        <f t="shared" si="27"/>
        <v>0</v>
      </c>
      <c r="P17" s="68">
        <f t="shared" si="28"/>
        <v>0</v>
      </c>
      <c r="Q17" s="68">
        <f t="shared" si="29"/>
        <v>0</v>
      </c>
      <c r="R17" s="70">
        <f t="shared" si="22"/>
        <v>3</v>
      </c>
      <c r="S17" s="67">
        <f t="shared" si="23"/>
        <v>0</v>
      </c>
      <c r="T17" s="67">
        <f t="shared" si="24"/>
        <v>0</v>
      </c>
      <c r="U17" s="67">
        <f t="shared" si="25"/>
        <v>0</v>
      </c>
      <c r="V17" s="71">
        <f t="shared" si="30"/>
        <v>5</v>
      </c>
      <c r="W17" s="93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 t="s">
        <v>123</v>
      </c>
      <c r="AJ17" s="67" t="s">
        <v>123</v>
      </c>
      <c r="AK17" s="183" t="s">
        <v>123</v>
      </c>
      <c r="AL17" s="67" t="s">
        <v>123</v>
      </c>
      <c r="AM17" s="67" t="s">
        <v>123</v>
      </c>
      <c r="AN17" s="67" t="s">
        <v>123</v>
      </c>
      <c r="AO17" s="67" t="s">
        <v>123</v>
      </c>
      <c r="AP17" s="67" t="s">
        <v>123</v>
      </c>
      <c r="AQ17" s="67"/>
      <c r="AR17" s="67"/>
      <c r="AS17" s="67"/>
      <c r="AT17" s="67"/>
      <c r="AU17" s="67"/>
      <c r="AV17" s="67"/>
      <c r="AW17" s="67"/>
      <c r="AX17" s="67"/>
      <c r="AY17" s="67"/>
      <c r="AZ17" s="67" t="s">
        <v>125</v>
      </c>
      <c r="BA17" s="67" t="s">
        <v>125</v>
      </c>
      <c r="BB17" s="67" t="s">
        <v>123</v>
      </c>
      <c r="BC17" s="67" t="s">
        <v>123</v>
      </c>
      <c r="BD17" s="67" t="s">
        <v>123</v>
      </c>
      <c r="BE17" s="67" t="s">
        <v>123</v>
      </c>
      <c r="BF17" s="67" t="s">
        <v>123</v>
      </c>
      <c r="BG17" s="67" t="s">
        <v>125</v>
      </c>
      <c r="BH17" s="67"/>
      <c r="BI17" s="67" t="s">
        <v>123</v>
      </c>
      <c r="BJ17" s="67"/>
      <c r="BK17" s="67"/>
      <c r="BL17" s="183"/>
      <c r="BM17" s="71"/>
      <c r="BN17" s="71"/>
      <c r="BO17" s="71"/>
      <c r="BP17" s="12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>
        <v>90</v>
      </c>
      <c r="CC17" s="67">
        <v>75</v>
      </c>
      <c r="CD17" s="183">
        <v>90</v>
      </c>
      <c r="CE17" s="67">
        <v>90</v>
      </c>
      <c r="CF17" s="67">
        <v>90</v>
      </c>
      <c r="CG17" s="67">
        <v>66</v>
      </c>
      <c r="CH17" s="67">
        <v>88</v>
      </c>
      <c r="CI17" s="67">
        <v>30</v>
      </c>
      <c r="CJ17" s="67"/>
      <c r="CK17" s="67"/>
      <c r="CL17" s="67"/>
      <c r="CM17" s="67"/>
      <c r="CN17" s="67"/>
      <c r="CO17" s="67"/>
      <c r="CP17" s="67"/>
      <c r="CQ17" s="67"/>
      <c r="CR17" s="67"/>
      <c r="CS17" s="67">
        <v>15</v>
      </c>
      <c r="CT17" s="67">
        <v>13</v>
      </c>
      <c r="CU17" s="67">
        <v>90</v>
      </c>
      <c r="CV17" s="67">
        <v>80</v>
      </c>
      <c r="CW17" s="67">
        <v>90</v>
      </c>
      <c r="CX17" s="67">
        <v>90</v>
      </c>
      <c r="CY17" s="67">
        <v>90</v>
      </c>
      <c r="CZ17" s="67">
        <v>34</v>
      </c>
      <c r="DA17" s="228" t="s">
        <v>136</v>
      </c>
      <c r="DB17" s="67">
        <v>90</v>
      </c>
      <c r="DC17" s="67"/>
      <c r="DD17" s="186"/>
      <c r="DE17" s="94"/>
      <c r="DF17" s="71"/>
      <c r="DG17" s="71"/>
      <c r="DH17" s="71"/>
      <c r="DI17" s="93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 t="s">
        <v>131</v>
      </c>
      <c r="DW17" s="67"/>
      <c r="DX17" s="67"/>
      <c r="DY17" s="67"/>
      <c r="DZ17" s="67" t="s">
        <v>131</v>
      </c>
      <c r="EA17" s="67" t="s">
        <v>131</v>
      </c>
      <c r="EB17" s="67" t="s">
        <v>131</v>
      </c>
      <c r="EC17" s="67"/>
      <c r="ED17" s="67"/>
      <c r="EE17" s="67"/>
      <c r="EF17" s="67"/>
      <c r="EG17" s="67"/>
      <c r="EH17" s="67"/>
      <c r="EI17" s="67"/>
      <c r="EJ17" s="67"/>
      <c r="EK17" s="67"/>
      <c r="EL17" s="67" t="s">
        <v>132</v>
      </c>
      <c r="EM17" s="67" t="s">
        <v>132</v>
      </c>
      <c r="EN17" s="67"/>
      <c r="EO17" s="67" t="s">
        <v>131</v>
      </c>
      <c r="EP17" s="67"/>
      <c r="EQ17" s="67"/>
      <c r="ER17" s="67"/>
      <c r="ES17" s="67" t="s">
        <v>132</v>
      </c>
      <c r="ET17" s="67"/>
      <c r="EU17" s="67"/>
      <c r="EV17" s="67"/>
      <c r="EW17" s="67"/>
      <c r="EX17" s="67"/>
      <c r="EY17" s="71"/>
      <c r="EZ17" s="67"/>
      <c r="FA17" s="71"/>
      <c r="FB17" s="170">
        <f t="shared" si="26"/>
        <v>3</v>
      </c>
      <c r="FC17" s="167">
        <f t="shared" si="31"/>
        <v>0</v>
      </c>
      <c r="FD17" s="227">
        <f t="shared" si="32"/>
        <v>0</v>
      </c>
      <c r="FE17" s="94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223">
        <v>1</v>
      </c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223">
        <v>1</v>
      </c>
      <c r="GL17" s="223">
        <v>1</v>
      </c>
      <c r="GM17" s="67"/>
      <c r="GN17" s="71"/>
      <c r="GO17" s="228" t="s">
        <v>136</v>
      </c>
      <c r="GP17" s="71"/>
      <c r="GQ17" s="67"/>
      <c r="GR17" s="67"/>
      <c r="GS17" s="67"/>
      <c r="GT17" s="67"/>
      <c r="GU17" s="67"/>
      <c r="GV17" s="67"/>
      <c r="GW17" s="67"/>
      <c r="GX17" s="67"/>
      <c r="GY17" s="153"/>
      <c r="GZ17" s="154"/>
      <c r="HA17" s="267">
        <f t="shared" si="33"/>
        <v>5</v>
      </c>
      <c r="HB17" s="274"/>
      <c r="HC17" s="275"/>
      <c r="HD17" s="275"/>
      <c r="HE17" s="275"/>
      <c r="HF17" s="275"/>
      <c r="HG17" s="275"/>
      <c r="HH17" s="275"/>
      <c r="HI17" s="275"/>
      <c r="HJ17" s="275"/>
      <c r="HK17" s="275"/>
      <c r="HL17" s="275"/>
      <c r="HM17" s="275"/>
      <c r="HN17" s="275">
        <v>1</v>
      </c>
      <c r="HO17" s="275"/>
      <c r="HP17" s="275"/>
      <c r="HQ17" s="275"/>
      <c r="HR17" s="275"/>
      <c r="HS17" s="275">
        <v>1</v>
      </c>
      <c r="HT17" s="275"/>
      <c r="HU17" s="275"/>
      <c r="HV17" s="275"/>
      <c r="HW17" s="275"/>
      <c r="HX17" s="275"/>
      <c r="HY17" s="275"/>
      <c r="HZ17" s="275"/>
      <c r="IA17" s="275"/>
      <c r="IB17" s="275"/>
      <c r="IC17" s="275"/>
      <c r="ID17" s="275"/>
      <c r="IE17" s="275"/>
      <c r="IF17" s="275">
        <v>1</v>
      </c>
      <c r="IG17" s="275"/>
      <c r="IH17" s="275"/>
      <c r="II17" s="275">
        <v>2</v>
      </c>
      <c r="IJ17" s="275"/>
      <c r="IK17" s="275"/>
      <c r="IL17" s="275"/>
      <c r="IM17" s="275"/>
      <c r="IN17" s="275"/>
      <c r="IO17" s="275"/>
      <c r="IP17" s="275"/>
      <c r="IQ17" s="275"/>
      <c r="IR17" s="250"/>
      <c r="IS17" s="251"/>
      <c r="IT17" s="252"/>
      <c r="IU17" s="252"/>
      <c r="IV17" s="282"/>
    </row>
    <row r="18" spans="1:256" ht="12.75" customHeight="1">
      <c r="A18" s="125" t="s">
        <v>128</v>
      </c>
      <c r="B18" s="73"/>
      <c r="C18" s="22">
        <f t="shared" si="15"/>
        <v>19</v>
      </c>
      <c r="D18" s="16">
        <f t="shared" si="36"/>
        <v>19</v>
      </c>
      <c r="E18" s="67">
        <f t="shared" si="16"/>
        <v>19</v>
      </c>
      <c r="F18" s="16">
        <f t="shared" si="17"/>
        <v>0</v>
      </c>
      <c r="G18" s="16">
        <f t="shared" si="18"/>
        <v>0</v>
      </c>
      <c r="H18" s="67">
        <f t="shared" si="19"/>
        <v>2</v>
      </c>
      <c r="I18" s="68">
        <f t="shared" si="20"/>
        <v>1710</v>
      </c>
      <c r="J18" s="69">
        <f t="shared" si="21"/>
        <v>90</v>
      </c>
      <c r="K18" s="69">
        <f>ABS(I18*100/I1)</f>
        <v>50</v>
      </c>
      <c r="L18" s="68">
        <f>K1</f>
        <v>38</v>
      </c>
      <c r="M18" s="68">
        <f t="shared" si="35"/>
        <v>20</v>
      </c>
      <c r="N18" s="68">
        <f t="shared" si="34"/>
        <v>0</v>
      </c>
      <c r="O18" s="68">
        <f t="shared" si="27"/>
        <v>0</v>
      </c>
      <c r="P18" s="68">
        <f t="shared" si="28"/>
        <v>0</v>
      </c>
      <c r="Q18" s="68">
        <f t="shared" si="29"/>
        <v>0</v>
      </c>
      <c r="R18" s="70">
        <f t="shared" si="22"/>
        <v>9</v>
      </c>
      <c r="S18" s="67">
        <f t="shared" si="23"/>
        <v>0</v>
      </c>
      <c r="T18" s="67">
        <f t="shared" si="24"/>
        <v>0</v>
      </c>
      <c r="U18" s="67">
        <f t="shared" si="25"/>
        <v>0</v>
      </c>
      <c r="V18" s="71">
        <f t="shared" si="30"/>
        <v>0</v>
      </c>
      <c r="W18" s="93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 t="s">
        <v>125</v>
      </c>
      <c r="AO18" s="94" t="s">
        <v>123</v>
      </c>
      <c r="AP18" s="94" t="s">
        <v>123</v>
      </c>
      <c r="AQ18" s="94" t="s">
        <v>123</v>
      </c>
      <c r="AR18" s="94" t="s">
        <v>123</v>
      </c>
      <c r="AS18" s="94" t="s">
        <v>123</v>
      </c>
      <c r="AT18" s="94" t="s">
        <v>123</v>
      </c>
      <c r="AU18" s="67" t="s">
        <v>123</v>
      </c>
      <c r="AV18" s="67" t="s">
        <v>123</v>
      </c>
      <c r="AW18" s="67" t="s">
        <v>123</v>
      </c>
      <c r="AX18" s="67" t="s">
        <v>123</v>
      </c>
      <c r="AY18" s="67" t="s">
        <v>123</v>
      </c>
      <c r="AZ18" s="67"/>
      <c r="BA18" s="67" t="s">
        <v>123</v>
      </c>
      <c r="BB18" s="67" t="s">
        <v>123</v>
      </c>
      <c r="BC18" s="67" t="s">
        <v>123</v>
      </c>
      <c r="BD18" s="67" t="s">
        <v>123</v>
      </c>
      <c r="BE18" s="67" t="s">
        <v>123</v>
      </c>
      <c r="BF18" s="67" t="s">
        <v>123</v>
      </c>
      <c r="BG18" s="67"/>
      <c r="BH18" s="67" t="s">
        <v>123</v>
      </c>
      <c r="BI18" s="67" t="s">
        <v>123</v>
      </c>
      <c r="BJ18" s="67"/>
      <c r="BK18" s="67"/>
      <c r="BL18" s="67"/>
      <c r="BM18" s="67"/>
      <c r="BN18" s="67"/>
      <c r="BO18" s="67"/>
      <c r="BP18" s="127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>
        <v>90</v>
      </c>
      <c r="CI18" s="94">
        <v>90</v>
      </c>
      <c r="CJ18" s="94">
        <v>90</v>
      </c>
      <c r="CK18" s="94">
        <v>90</v>
      </c>
      <c r="CL18" s="94">
        <v>90</v>
      </c>
      <c r="CM18" s="94">
        <v>90</v>
      </c>
      <c r="CN18" s="67">
        <v>90</v>
      </c>
      <c r="CO18" s="67">
        <v>90</v>
      </c>
      <c r="CP18" s="67">
        <v>90</v>
      </c>
      <c r="CQ18" s="67">
        <v>90</v>
      </c>
      <c r="CR18" s="67">
        <v>90</v>
      </c>
      <c r="CS18" s="228" t="s">
        <v>136</v>
      </c>
      <c r="CT18" s="67">
        <v>90</v>
      </c>
      <c r="CU18" s="67">
        <v>90</v>
      </c>
      <c r="CV18" s="67">
        <v>90</v>
      </c>
      <c r="CW18" s="67">
        <v>90</v>
      </c>
      <c r="CX18" s="67">
        <v>90</v>
      </c>
      <c r="CY18" s="67">
        <v>90</v>
      </c>
      <c r="CZ18" s="228" t="s">
        <v>136</v>
      </c>
      <c r="DA18" s="67">
        <v>90</v>
      </c>
      <c r="DB18" s="67">
        <v>90</v>
      </c>
      <c r="DC18" s="67"/>
      <c r="DD18" s="67"/>
      <c r="DE18" s="67"/>
      <c r="DF18" s="71"/>
      <c r="DG18" s="67"/>
      <c r="DH18" s="67"/>
      <c r="DI18" s="93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71"/>
      <c r="EZ18" s="67"/>
      <c r="FA18" s="71"/>
      <c r="FB18" s="170">
        <f t="shared" si="26"/>
        <v>9</v>
      </c>
      <c r="FC18" s="167">
        <f t="shared" si="31"/>
        <v>0</v>
      </c>
      <c r="FD18" s="227">
        <f t="shared" si="32"/>
        <v>0</v>
      </c>
      <c r="FE18" s="94"/>
      <c r="FF18" s="67"/>
      <c r="FG18" s="67"/>
      <c r="FH18" s="67"/>
      <c r="FI18" s="67"/>
      <c r="FJ18" s="67"/>
      <c r="FK18" s="67"/>
      <c r="FL18" s="74"/>
      <c r="FM18" s="67"/>
      <c r="FN18" s="67"/>
      <c r="FO18" s="67"/>
      <c r="FP18" s="67"/>
      <c r="FQ18" s="67"/>
      <c r="FR18" s="67"/>
      <c r="FS18" s="67"/>
      <c r="FT18" s="67"/>
      <c r="FU18" s="223">
        <v>1</v>
      </c>
      <c r="FV18" s="223">
        <v>1</v>
      </c>
      <c r="FW18" s="67"/>
      <c r="FX18" s="67"/>
      <c r="FY18" s="67"/>
      <c r="FZ18" s="223">
        <v>1</v>
      </c>
      <c r="GA18" s="67"/>
      <c r="GB18" s="223">
        <v>1</v>
      </c>
      <c r="GC18" s="67"/>
      <c r="GD18" s="67"/>
      <c r="GE18" s="67"/>
      <c r="GF18" s="223">
        <v>1</v>
      </c>
      <c r="GG18" s="228" t="s">
        <v>136</v>
      </c>
      <c r="GH18" s="223">
        <v>1</v>
      </c>
      <c r="GI18" s="223">
        <v>1</v>
      </c>
      <c r="GJ18" s="67"/>
      <c r="GK18" s="67"/>
      <c r="GL18" s="71"/>
      <c r="GM18" s="287">
        <v>1</v>
      </c>
      <c r="GN18" s="228" t="s">
        <v>136</v>
      </c>
      <c r="GO18" s="67"/>
      <c r="GP18" s="223">
        <v>1</v>
      </c>
      <c r="GQ18" s="67"/>
      <c r="GR18" s="67"/>
      <c r="GS18" s="71"/>
      <c r="GT18" s="67"/>
      <c r="GU18" s="67"/>
      <c r="GV18" s="67"/>
      <c r="GW18" s="67"/>
      <c r="GX18" s="67"/>
      <c r="GY18" s="153"/>
      <c r="GZ18" s="154"/>
      <c r="HA18" s="267">
        <f t="shared" si="33"/>
        <v>0</v>
      </c>
      <c r="HB18" s="274"/>
      <c r="HC18" s="275"/>
      <c r="HD18" s="275"/>
      <c r="HE18" s="275"/>
      <c r="HF18" s="275"/>
      <c r="HG18" s="275"/>
      <c r="HH18" s="275"/>
      <c r="HI18" s="275"/>
      <c r="HJ18" s="275"/>
      <c r="HK18" s="275"/>
      <c r="HL18" s="275"/>
      <c r="HM18" s="275"/>
      <c r="HN18" s="275"/>
      <c r="HO18" s="275"/>
      <c r="HP18" s="275"/>
      <c r="HQ18" s="275"/>
      <c r="HR18" s="275"/>
      <c r="HS18" s="275"/>
      <c r="HT18" s="275"/>
      <c r="HU18" s="275"/>
      <c r="HV18" s="275"/>
      <c r="HW18" s="275"/>
      <c r="HX18" s="275"/>
      <c r="HY18" s="275"/>
      <c r="HZ18" s="275"/>
      <c r="IA18" s="275"/>
      <c r="IB18" s="275"/>
      <c r="IC18" s="275"/>
      <c r="ID18" s="275"/>
      <c r="IE18" s="275"/>
      <c r="IF18" s="275"/>
      <c r="IG18" s="275"/>
      <c r="IH18" s="275"/>
      <c r="II18" s="275"/>
      <c r="IJ18" s="275"/>
      <c r="IK18" s="275"/>
      <c r="IL18" s="275"/>
      <c r="IM18" s="275"/>
      <c r="IN18" s="275"/>
      <c r="IO18" s="275"/>
      <c r="IP18" s="275"/>
      <c r="IQ18" s="275"/>
      <c r="IR18" s="250"/>
      <c r="IS18" s="251"/>
      <c r="IT18" s="252"/>
      <c r="IU18" s="252"/>
      <c r="IV18" s="282"/>
    </row>
    <row r="19" spans="1:256" ht="12.75" customHeight="1">
      <c r="A19" s="125" t="s">
        <v>99</v>
      </c>
      <c r="B19" s="73"/>
      <c r="C19" s="22">
        <f>COUNT(BQ19:DH19)</f>
        <v>2</v>
      </c>
      <c r="D19" s="16">
        <f t="shared" si="36"/>
        <v>2</v>
      </c>
      <c r="E19" s="67">
        <f>COUNTIF(BQ19:DH19,90)</f>
        <v>1</v>
      </c>
      <c r="F19" s="16">
        <f>COUNTIF(DJ19:FA19,"I")</f>
        <v>0</v>
      </c>
      <c r="G19" s="16">
        <f>COUNTIF(DJ19:FA19,"E")</f>
        <v>0</v>
      </c>
      <c r="H19" s="67">
        <f>COUNTIF(BQ19:DH19,"S")</f>
        <v>0</v>
      </c>
      <c r="I19" s="68">
        <f>SUM(BQ19:DH19)</f>
        <v>153</v>
      </c>
      <c r="J19" s="69">
        <f>ABS(I19/C19)</f>
        <v>76.5</v>
      </c>
      <c r="K19" s="69">
        <f>ABS(I19*100/I1)</f>
        <v>4.473684210526316</v>
      </c>
      <c r="L19" s="68">
        <f>K1</f>
        <v>38</v>
      </c>
      <c r="M19" s="68">
        <f>COUNTIF(X19:BM19,"C")+COUNTIF(X19:BM19,"T")</f>
        <v>2</v>
      </c>
      <c r="N19" s="68">
        <f>SUM(O19:Q19)</f>
        <v>0</v>
      </c>
      <c r="O19" s="68">
        <f>COUNTIF(X19:BM19,"DT")</f>
        <v>0</v>
      </c>
      <c r="P19" s="68">
        <f>COUNTIF(X19:BM19,"L")</f>
        <v>0</v>
      </c>
      <c r="Q19" s="68">
        <f>COUNTIF(X19:BM19,"S")</f>
        <v>0</v>
      </c>
      <c r="R19" s="70">
        <f>COUNTIF(FC19:GT19,1)</f>
        <v>1</v>
      </c>
      <c r="S19" s="67">
        <f>COUNTIF(FC19:GT19,2)</f>
        <v>0</v>
      </c>
      <c r="T19" s="67">
        <f>COUNTIF(FC19:GT19,"R")</f>
        <v>0</v>
      </c>
      <c r="U19" s="67">
        <f>SUM(S19:T19)</f>
        <v>0</v>
      </c>
      <c r="V19" s="71">
        <f t="shared" si="30"/>
        <v>0</v>
      </c>
      <c r="W19" s="93"/>
      <c r="X19" s="94" t="s">
        <v>123</v>
      </c>
      <c r="Y19" s="94" t="s">
        <v>123</v>
      </c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183"/>
      <c r="AT19" s="94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183"/>
      <c r="BM19" s="71"/>
      <c r="BN19" s="71"/>
      <c r="BO19" s="71"/>
      <c r="BP19" s="127"/>
      <c r="BQ19" s="223">
        <v>63</v>
      </c>
      <c r="BR19" s="94">
        <v>90</v>
      </c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183"/>
      <c r="CM19" s="94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94"/>
      <c r="DF19" s="71"/>
      <c r="DG19" s="71"/>
      <c r="DH19" s="71"/>
      <c r="DI19" s="93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71"/>
      <c r="EZ19" s="67"/>
      <c r="FA19" s="71"/>
      <c r="FB19" s="170">
        <f>COUNTIF(FE19:GT19,1)</f>
        <v>1</v>
      </c>
      <c r="FC19" s="167">
        <f>COUNTIF(FE19:GT19,2)</f>
        <v>0</v>
      </c>
      <c r="FD19" s="227">
        <f>COUNTIF(FE19:GT19,"R")</f>
        <v>0</v>
      </c>
      <c r="FE19" s="94"/>
      <c r="FF19" s="223">
        <v>1</v>
      </c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71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153"/>
      <c r="GZ19" s="154"/>
      <c r="HA19" s="267">
        <f t="shared" si="33"/>
        <v>0</v>
      </c>
      <c r="HB19" s="274"/>
      <c r="HC19" s="275"/>
      <c r="HD19" s="275"/>
      <c r="HE19" s="275"/>
      <c r="HF19" s="275"/>
      <c r="HG19" s="275"/>
      <c r="HH19" s="275"/>
      <c r="HI19" s="275"/>
      <c r="HJ19" s="275"/>
      <c r="HK19" s="275"/>
      <c r="HL19" s="275"/>
      <c r="HM19" s="275"/>
      <c r="HN19" s="275"/>
      <c r="HO19" s="275"/>
      <c r="HP19" s="275"/>
      <c r="HQ19" s="275"/>
      <c r="HR19" s="275"/>
      <c r="HS19" s="275"/>
      <c r="HT19" s="275"/>
      <c r="HU19" s="275"/>
      <c r="HV19" s="275"/>
      <c r="HW19" s="275"/>
      <c r="HX19" s="275"/>
      <c r="HY19" s="275"/>
      <c r="HZ19" s="275"/>
      <c r="IA19" s="275"/>
      <c r="IB19" s="275"/>
      <c r="IC19" s="275"/>
      <c r="ID19" s="275"/>
      <c r="IE19" s="275"/>
      <c r="IF19" s="275"/>
      <c r="IG19" s="275"/>
      <c r="IH19" s="275"/>
      <c r="II19" s="275"/>
      <c r="IJ19" s="275"/>
      <c r="IK19" s="275"/>
      <c r="IL19" s="275"/>
      <c r="IM19" s="275"/>
      <c r="IN19" s="275"/>
      <c r="IO19" s="275"/>
      <c r="IP19" s="275"/>
      <c r="IQ19" s="275"/>
      <c r="IR19" s="250"/>
      <c r="IS19" s="251"/>
      <c r="IT19" s="252"/>
      <c r="IU19" s="252"/>
      <c r="IV19" s="282"/>
    </row>
    <row r="20" spans="1:256" ht="12.75" customHeight="1">
      <c r="A20" s="125" t="s">
        <v>89</v>
      </c>
      <c r="B20" s="73"/>
      <c r="C20" s="22">
        <f>COUNT(BQ20:DH20)</f>
        <v>2</v>
      </c>
      <c r="D20" s="16">
        <f t="shared" si="36"/>
        <v>0</v>
      </c>
      <c r="E20" s="67">
        <f>COUNTIF(BQ20:DH20,90)</f>
        <v>0</v>
      </c>
      <c r="F20" s="16">
        <f>COUNTIF(DJ20:FA20,"I")</f>
        <v>0</v>
      </c>
      <c r="G20" s="16">
        <f>COUNTIF(DJ20:FA20,"E")</f>
        <v>2</v>
      </c>
      <c r="H20" s="67">
        <f>COUNTIF(BQ20:DH20,"S")</f>
        <v>0</v>
      </c>
      <c r="I20" s="68">
        <f>SUM(BQ20:DH20)</f>
        <v>52</v>
      </c>
      <c r="J20" s="69">
        <f>ABS(I20/C20)</f>
        <v>26</v>
      </c>
      <c r="K20" s="69">
        <f>ABS(I20*100/I1)</f>
        <v>1.5204678362573099</v>
      </c>
      <c r="L20" s="68">
        <f>K1</f>
        <v>38</v>
      </c>
      <c r="M20" s="68">
        <f>COUNTIF(X20:BM20,"C")+COUNTIF(X20:BM20,"T")</f>
        <v>3</v>
      </c>
      <c r="N20" s="68">
        <f>SUM(O20:Q20)</f>
        <v>0</v>
      </c>
      <c r="O20" s="68">
        <f>COUNTIF(X20:BM20,"DT")</f>
        <v>0</v>
      </c>
      <c r="P20" s="68">
        <f>COUNTIF(X20:BM20,"L")</f>
        <v>0</v>
      </c>
      <c r="Q20" s="68">
        <f>COUNTIF(X20:BM20,"S")</f>
        <v>0</v>
      </c>
      <c r="R20" s="70">
        <f>COUNTIF(FC20:GT20,1)</f>
        <v>1</v>
      </c>
      <c r="S20" s="67">
        <f>COUNTIF(FC20:GT20,2)</f>
        <v>0</v>
      </c>
      <c r="T20" s="67">
        <f>COUNTIF(FC20:GT20,"R")</f>
        <v>0</v>
      </c>
      <c r="U20" s="67">
        <f>SUM(S20:T20)</f>
        <v>0</v>
      </c>
      <c r="V20" s="71">
        <f t="shared" si="30"/>
        <v>0</v>
      </c>
      <c r="W20" s="93"/>
      <c r="X20" s="94"/>
      <c r="Y20" s="94" t="s">
        <v>125</v>
      </c>
      <c r="Z20" s="94" t="s">
        <v>125</v>
      </c>
      <c r="AA20" s="94" t="s">
        <v>125</v>
      </c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71"/>
      <c r="BN20" s="71"/>
      <c r="BO20" s="71"/>
      <c r="BP20" s="127"/>
      <c r="BQ20" s="94"/>
      <c r="BR20" s="94">
        <v>16</v>
      </c>
      <c r="BS20" s="94"/>
      <c r="BT20" s="94">
        <v>36</v>
      </c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71"/>
      <c r="DG20" s="71"/>
      <c r="DH20" s="71"/>
      <c r="DI20" s="93"/>
      <c r="DJ20" s="94"/>
      <c r="DK20" s="94" t="s">
        <v>132</v>
      </c>
      <c r="DL20" s="94"/>
      <c r="DM20" s="94" t="s">
        <v>132</v>
      </c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71"/>
      <c r="EZ20" s="67"/>
      <c r="FA20" s="71"/>
      <c r="FB20" s="170">
        <f>COUNTIF(FE20:GT20,1)</f>
        <v>1</v>
      </c>
      <c r="FC20" s="167">
        <f>COUNTIF(FE20:GT20,2)</f>
        <v>0</v>
      </c>
      <c r="FD20" s="227">
        <f>COUNTIF(FE20:GT20,"R")</f>
        <v>0</v>
      </c>
      <c r="FE20" s="94"/>
      <c r="FF20" s="67"/>
      <c r="FG20" s="67"/>
      <c r="FH20" s="223">
        <v>1</v>
      </c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71"/>
      <c r="GM20" s="67"/>
      <c r="GN20" s="67"/>
      <c r="GO20" s="67"/>
      <c r="GP20" s="71"/>
      <c r="GQ20" s="67"/>
      <c r="GR20" s="67"/>
      <c r="GS20" s="71"/>
      <c r="GT20" s="67"/>
      <c r="GU20" s="67"/>
      <c r="GV20" s="67"/>
      <c r="GW20" s="67"/>
      <c r="GX20" s="67"/>
      <c r="GY20" s="153"/>
      <c r="GZ20" s="154"/>
      <c r="HA20" s="267">
        <f t="shared" si="33"/>
        <v>0</v>
      </c>
      <c r="HB20" s="274"/>
      <c r="HC20" s="275"/>
      <c r="HD20" s="275"/>
      <c r="HE20" s="275"/>
      <c r="HF20" s="275"/>
      <c r="HG20" s="275"/>
      <c r="HH20" s="275"/>
      <c r="HI20" s="275"/>
      <c r="HJ20" s="275"/>
      <c r="HK20" s="275"/>
      <c r="HL20" s="275"/>
      <c r="HM20" s="275"/>
      <c r="HN20" s="275"/>
      <c r="HO20" s="275"/>
      <c r="HP20" s="275"/>
      <c r="HQ20" s="275"/>
      <c r="HR20" s="275"/>
      <c r="HS20" s="275"/>
      <c r="HT20" s="275"/>
      <c r="HU20" s="275"/>
      <c r="HV20" s="275"/>
      <c r="HW20" s="275"/>
      <c r="HX20" s="275"/>
      <c r="HY20" s="275"/>
      <c r="HZ20" s="275"/>
      <c r="IA20" s="275"/>
      <c r="IB20" s="275"/>
      <c r="IC20" s="275"/>
      <c r="ID20" s="275"/>
      <c r="IE20" s="275"/>
      <c r="IF20" s="275"/>
      <c r="IG20" s="275"/>
      <c r="IH20" s="275"/>
      <c r="II20" s="275"/>
      <c r="IJ20" s="275"/>
      <c r="IK20" s="275"/>
      <c r="IL20" s="275"/>
      <c r="IM20" s="275"/>
      <c r="IN20" s="275"/>
      <c r="IO20" s="275"/>
      <c r="IP20" s="275"/>
      <c r="IQ20" s="275"/>
      <c r="IR20" s="250"/>
      <c r="IS20" s="251"/>
      <c r="IT20" s="252"/>
      <c r="IU20" s="252"/>
      <c r="IV20" s="282"/>
    </row>
    <row r="21" spans="1:256" ht="12.75" customHeight="1">
      <c r="A21" s="140" t="s">
        <v>124</v>
      </c>
      <c r="B21" s="73"/>
      <c r="C21" s="22">
        <f>COUNT(BQ21:DH21)</f>
        <v>29</v>
      </c>
      <c r="D21" s="16">
        <f t="shared" si="36"/>
        <v>26</v>
      </c>
      <c r="E21" s="67">
        <f>COUNTIF(BQ21:DH21,90)</f>
        <v>25</v>
      </c>
      <c r="F21" s="16">
        <f>COUNTIF(DJ21:FA21,"I")</f>
        <v>2</v>
      </c>
      <c r="G21" s="16">
        <f>COUNTIF(DJ21:FA21,"E")</f>
        <v>3</v>
      </c>
      <c r="H21" s="67">
        <f>COUNTIF(BQ21:DH21,"S")</f>
        <v>2</v>
      </c>
      <c r="I21" s="68">
        <f>SUM(BQ21:DH21)</f>
        <v>2436</v>
      </c>
      <c r="J21" s="69">
        <f>ABS(I21/C21)</f>
        <v>84</v>
      </c>
      <c r="K21" s="69">
        <f>ABS(I21*100/I1)</f>
        <v>71.2280701754386</v>
      </c>
      <c r="L21" s="68">
        <f>K1</f>
        <v>38</v>
      </c>
      <c r="M21" s="68">
        <f>COUNTIF(X21:BM21,"C")+COUNTIF(X21:BM21,"T")</f>
        <v>29</v>
      </c>
      <c r="N21" s="68">
        <f>SUM(O21:Q21)</f>
        <v>0</v>
      </c>
      <c r="O21" s="68">
        <f>COUNTIF(X21:BM21,"DT")</f>
        <v>0</v>
      </c>
      <c r="P21" s="68">
        <f>COUNTIF(X21:BM21,"L")</f>
        <v>0</v>
      </c>
      <c r="Q21" s="68">
        <f>COUNTIF(X21:BM21,"S")</f>
        <v>0</v>
      </c>
      <c r="R21" s="70">
        <f>COUNTIF(FC21:GT21,1)</f>
        <v>7</v>
      </c>
      <c r="S21" s="67">
        <f>COUNTIF(FC21:GT21,2)</f>
        <v>0</v>
      </c>
      <c r="T21" s="67">
        <f>COUNTIF(FC21:GT21,"R")</f>
        <v>0</v>
      </c>
      <c r="U21" s="67">
        <f>SUM(S21:T21)</f>
        <v>0</v>
      </c>
      <c r="V21" s="71">
        <f t="shared" si="30"/>
        <v>1</v>
      </c>
      <c r="W21" s="93"/>
      <c r="X21" s="94" t="s">
        <v>123</v>
      </c>
      <c r="Y21" s="94" t="s">
        <v>123</v>
      </c>
      <c r="Z21" s="94" t="s">
        <v>123</v>
      </c>
      <c r="AA21" s="94" t="s">
        <v>123</v>
      </c>
      <c r="AB21" s="94" t="s">
        <v>123</v>
      </c>
      <c r="AC21" s="94" t="s">
        <v>123</v>
      </c>
      <c r="AD21" s="94" t="s">
        <v>123</v>
      </c>
      <c r="AE21" s="94" t="s">
        <v>123</v>
      </c>
      <c r="AF21" s="94"/>
      <c r="AG21" s="94" t="s">
        <v>123</v>
      </c>
      <c r="AH21" s="94" t="s">
        <v>123</v>
      </c>
      <c r="AI21" s="94" t="s">
        <v>123</v>
      </c>
      <c r="AJ21" s="94"/>
      <c r="AK21" s="94" t="s">
        <v>125</v>
      </c>
      <c r="AL21" s="94" t="s">
        <v>125</v>
      </c>
      <c r="AM21" s="94"/>
      <c r="AN21" s="94" t="s">
        <v>123</v>
      </c>
      <c r="AO21" s="94" t="s">
        <v>123</v>
      </c>
      <c r="AP21" s="94" t="s">
        <v>123</v>
      </c>
      <c r="AQ21" s="94" t="s">
        <v>123</v>
      </c>
      <c r="AR21" s="94" t="s">
        <v>123</v>
      </c>
      <c r="AS21" s="94" t="s">
        <v>123</v>
      </c>
      <c r="AT21" s="94" t="s">
        <v>123</v>
      </c>
      <c r="AU21" s="67" t="s">
        <v>123</v>
      </c>
      <c r="AV21" s="67" t="s">
        <v>123</v>
      </c>
      <c r="AW21" s="67" t="s">
        <v>123</v>
      </c>
      <c r="AX21" s="67"/>
      <c r="AY21" s="67" t="s">
        <v>123</v>
      </c>
      <c r="AZ21" s="67" t="s">
        <v>123</v>
      </c>
      <c r="BA21" s="67" t="s">
        <v>123</v>
      </c>
      <c r="BB21" s="67" t="s">
        <v>123</v>
      </c>
      <c r="BC21" s="67"/>
      <c r="BD21" s="67"/>
      <c r="BE21" s="67"/>
      <c r="BF21" s="67"/>
      <c r="BG21" s="67" t="s">
        <v>125</v>
      </c>
      <c r="BH21" s="67"/>
      <c r="BI21" s="67" t="s">
        <v>123</v>
      </c>
      <c r="BJ21" s="67"/>
      <c r="BK21" s="67"/>
      <c r="BL21" s="67"/>
      <c r="BM21" s="71"/>
      <c r="BN21" s="71"/>
      <c r="BO21" s="71"/>
      <c r="BP21" s="127"/>
      <c r="BQ21" s="94">
        <v>90</v>
      </c>
      <c r="BR21" s="94">
        <v>90</v>
      </c>
      <c r="BS21" s="94">
        <v>90</v>
      </c>
      <c r="BT21" s="94">
        <v>90</v>
      </c>
      <c r="BU21" s="94">
        <v>90</v>
      </c>
      <c r="BV21" s="94">
        <v>90</v>
      </c>
      <c r="BW21" s="94">
        <v>90</v>
      </c>
      <c r="BX21" s="94">
        <v>90</v>
      </c>
      <c r="BY21" s="228" t="s">
        <v>136</v>
      </c>
      <c r="BZ21" s="94">
        <v>90</v>
      </c>
      <c r="CA21" s="94">
        <v>90</v>
      </c>
      <c r="CB21" s="94">
        <v>90</v>
      </c>
      <c r="CC21" s="94"/>
      <c r="CD21" s="94">
        <v>21</v>
      </c>
      <c r="CE21" s="94">
        <v>45</v>
      </c>
      <c r="CF21" s="228" t="s">
        <v>136</v>
      </c>
      <c r="CG21" s="94">
        <v>90</v>
      </c>
      <c r="CH21" s="94">
        <v>90</v>
      </c>
      <c r="CI21" s="94">
        <v>90</v>
      </c>
      <c r="CJ21" s="94">
        <v>90</v>
      </c>
      <c r="CK21" s="94">
        <v>90</v>
      </c>
      <c r="CL21" s="94">
        <v>90</v>
      </c>
      <c r="CM21" s="94">
        <v>90</v>
      </c>
      <c r="CN21" s="67">
        <v>90</v>
      </c>
      <c r="CO21" s="67">
        <v>90</v>
      </c>
      <c r="CP21" s="67">
        <v>90</v>
      </c>
      <c r="CQ21" s="67"/>
      <c r="CR21" s="67">
        <v>90</v>
      </c>
      <c r="CS21" s="67">
        <v>90</v>
      </c>
      <c r="CT21" s="67">
        <v>90</v>
      </c>
      <c r="CU21" s="67">
        <v>75</v>
      </c>
      <c r="CV21" s="67"/>
      <c r="CW21" s="67"/>
      <c r="CX21" s="67"/>
      <c r="CY21" s="67"/>
      <c r="CZ21" s="67">
        <v>45</v>
      </c>
      <c r="DA21" s="67"/>
      <c r="DB21" s="67">
        <v>90</v>
      </c>
      <c r="DC21" s="67"/>
      <c r="DD21" s="67"/>
      <c r="DE21" s="67"/>
      <c r="DF21" s="71"/>
      <c r="DG21" s="71"/>
      <c r="DH21" s="71"/>
      <c r="DI21" s="93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221" t="s">
        <v>131</v>
      </c>
      <c r="DW21" s="94" t="s">
        <v>132</v>
      </c>
      <c r="DX21" s="67" t="s">
        <v>132</v>
      </c>
      <c r="DY21" s="94"/>
      <c r="DZ21" s="94"/>
      <c r="EA21" s="94"/>
      <c r="EB21" s="94"/>
      <c r="EC21" s="94"/>
      <c r="ED21" s="94"/>
      <c r="EE21" s="94"/>
      <c r="EF21" s="94"/>
      <c r="EG21" s="67"/>
      <c r="EH21" s="67"/>
      <c r="EI21" s="67"/>
      <c r="EJ21" s="67"/>
      <c r="EK21" s="67"/>
      <c r="EL21" s="67"/>
      <c r="EM21" s="67"/>
      <c r="EN21" s="67" t="s">
        <v>131</v>
      </c>
      <c r="EO21" s="67"/>
      <c r="EP21" s="67"/>
      <c r="EQ21" s="67"/>
      <c r="ER21" s="67"/>
      <c r="ES21" s="67" t="s">
        <v>132</v>
      </c>
      <c r="ET21" s="67"/>
      <c r="EU21" s="67"/>
      <c r="EV21" s="67"/>
      <c r="EW21" s="67"/>
      <c r="EX21" s="67"/>
      <c r="EY21" s="71"/>
      <c r="EZ21" s="67"/>
      <c r="FA21" s="71"/>
      <c r="FB21" s="170">
        <f>COUNTIF(FE21:GT21,1)</f>
        <v>7</v>
      </c>
      <c r="FC21" s="167">
        <f>COUNTIF(FE21:GT21,2)</f>
        <v>0</v>
      </c>
      <c r="FD21" s="227">
        <f>COUNTIF(FE21:GT21,"R")</f>
        <v>0</v>
      </c>
      <c r="FE21" s="94"/>
      <c r="FF21" s="67"/>
      <c r="FG21" s="223">
        <v>1</v>
      </c>
      <c r="FH21" s="223">
        <v>1</v>
      </c>
      <c r="FI21" s="223">
        <v>1</v>
      </c>
      <c r="FJ21" s="223">
        <v>1</v>
      </c>
      <c r="FK21" s="67"/>
      <c r="FL21" s="223">
        <v>1</v>
      </c>
      <c r="FM21" s="228" t="s">
        <v>136</v>
      </c>
      <c r="FN21" s="67"/>
      <c r="FO21" s="67"/>
      <c r="FP21" s="223">
        <v>1</v>
      </c>
      <c r="FQ21" s="67"/>
      <c r="FR21" s="67"/>
      <c r="FS21" s="223">
        <v>1</v>
      </c>
      <c r="FT21" s="228" t="s">
        <v>136</v>
      </c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71"/>
      <c r="GM21" s="67"/>
      <c r="GN21" s="67"/>
      <c r="GO21" s="67"/>
      <c r="GP21" s="71"/>
      <c r="GQ21" s="67"/>
      <c r="GR21" s="67"/>
      <c r="GS21" s="71"/>
      <c r="GT21" s="67"/>
      <c r="GU21" s="67"/>
      <c r="GV21" s="67"/>
      <c r="GW21" s="67"/>
      <c r="GX21" s="67"/>
      <c r="GY21" s="153"/>
      <c r="GZ21" s="154"/>
      <c r="HA21" s="267">
        <f t="shared" si="33"/>
        <v>1</v>
      </c>
      <c r="HB21" s="273"/>
      <c r="HC21" s="272"/>
      <c r="HD21" s="272"/>
      <c r="HE21" s="272"/>
      <c r="HF21" s="272"/>
      <c r="HG21" s="272"/>
      <c r="HH21" s="272"/>
      <c r="HI21" s="272"/>
      <c r="HJ21" s="272"/>
      <c r="HK21" s="272"/>
      <c r="HL21" s="272"/>
      <c r="HM21" s="272"/>
      <c r="HN21" s="272"/>
      <c r="HO21" s="272"/>
      <c r="HP21" s="272"/>
      <c r="HQ21" s="272"/>
      <c r="HR21" s="272"/>
      <c r="HS21" s="272"/>
      <c r="HT21" s="272"/>
      <c r="HU21" s="272"/>
      <c r="HV21" s="272"/>
      <c r="HW21" s="272"/>
      <c r="HX21" s="272"/>
      <c r="HY21" s="272"/>
      <c r="HZ21" s="272"/>
      <c r="IA21" s="272"/>
      <c r="IB21" s="272"/>
      <c r="IC21" s="272"/>
      <c r="ID21" s="272"/>
      <c r="IE21" s="272"/>
      <c r="IF21" s="272"/>
      <c r="IG21" s="272"/>
      <c r="IH21" s="272"/>
      <c r="II21" s="272"/>
      <c r="IJ21" s="272"/>
      <c r="IK21" s="272">
        <v>1</v>
      </c>
      <c r="IL21" s="272"/>
      <c r="IM21" s="272"/>
      <c r="IN21" s="272"/>
      <c r="IO21" s="272"/>
      <c r="IP21" s="272"/>
      <c r="IQ21" s="272"/>
      <c r="IR21" s="250"/>
      <c r="IS21" s="251"/>
      <c r="IT21" s="252"/>
      <c r="IU21" s="252"/>
      <c r="IV21" s="282"/>
    </row>
    <row r="22" spans="1:256" ht="12.75" customHeight="1">
      <c r="A22" s="140" t="s">
        <v>76</v>
      </c>
      <c r="B22" s="73"/>
      <c r="C22" s="22">
        <f>COUNT(BQ22:DH22)</f>
        <v>26</v>
      </c>
      <c r="D22" s="16">
        <f t="shared" si="36"/>
        <v>19</v>
      </c>
      <c r="E22" s="67">
        <f>COUNTIF(BQ22:DH22,90)</f>
        <v>11</v>
      </c>
      <c r="F22" s="16">
        <f>COUNTIF(DJ22:FA22,"I")</f>
        <v>8</v>
      </c>
      <c r="G22" s="16">
        <f>COUNTIF(DJ22:FA22,"E")</f>
        <v>7</v>
      </c>
      <c r="H22" s="67">
        <f>COUNTIF(BQ22:DH22,"S")</f>
        <v>0</v>
      </c>
      <c r="I22" s="68">
        <f>SUM(BQ22:DH22)</f>
        <v>1622</v>
      </c>
      <c r="J22" s="69">
        <f>ABS(I22/C22)</f>
        <v>62.38461538461539</v>
      </c>
      <c r="K22" s="69">
        <f>ABS(I22*100/I1)</f>
        <v>47.42690058479532</v>
      </c>
      <c r="L22" s="68">
        <f>K1</f>
        <v>38</v>
      </c>
      <c r="M22" s="68">
        <f>COUNTIF(X22:BM22,"C")+COUNTIF(X22:BM22,"T")</f>
        <v>32</v>
      </c>
      <c r="N22" s="68">
        <f>SUM(O22:Q22)</f>
        <v>0</v>
      </c>
      <c r="O22" s="68">
        <f>COUNTIF(X22:BM22,"DT")</f>
        <v>0</v>
      </c>
      <c r="P22" s="68">
        <f>COUNTIF(X22:BM22,"L")</f>
        <v>0</v>
      </c>
      <c r="Q22" s="68">
        <f>COUNTIF(X22:BM22,"S")</f>
        <v>0</v>
      </c>
      <c r="R22" s="70">
        <f>COUNTIF(FC22:GT22,1)</f>
        <v>4</v>
      </c>
      <c r="S22" s="67">
        <f>COUNTIF(FC22:GT22,2)</f>
        <v>0</v>
      </c>
      <c r="T22" s="67">
        <f>COUNTIF(FC22:GT22,"R")</f>
        <v>0</v>
      </c>
      <c r="U22" s="67">
        <f>SUM(S22:T22)</f>
        <v>0</v>
      </c>
      <c r="V22" s="71">
        <f t="shared" si="30"/>
        <v>3</v>
      </c>
      <c r="W22" s="93"/>
      <c r="X22" s="94" t="s">
        <v>123</v>
      </c>
      <c r="Y22" s="94"/>
      <c r="Z22" s="94" t="s">
        <v>123</v>
      </c>
      <c r="AA22" s="94" t="s">
        <v>123</v>
      </c>
      <c r="AB22" s="94" t="s">
        <v>123</v>
      </c>
      <c r="AC22" s="94" t="s">
        <v>125</v>
      </c>
      <c r="AD22" s="94" t="s">
        <v>123</v>
      </c>
      <c r="AE22" s="94" t="s">
        <v>123</v>
      </c>
      <c r="AF22" s="94" t="s">
        <v>123</v>
      </c>
      <c r="AG22" s="94" t="s">
        <v>125</v>
      </c>
      <c r="AH22" s="94" t="s">
        <v>123</v>
      </c>
      <c r="AI22" s="94"/>
      <c r="AJ22" s="94"/>
      <c r="AK22" s="94" t="s">
        <v>123</v>
      </c>
      <c r="AL22" s="94"/>
      <c r="AM22" s="94" t="s">
        <v>125</v>
      </c>
      <c r="AN22" s="94" t="s">
        <v>125</v>
      </c>
      <c r="AO22" s="94" t="s">
        <v>123</v>
      </c>
      <c r="AP22" s="94" t="s">
        <v>125</v>
      </c>
      <c r="AQ22" s="94" t="s">
        <v>123</v>
      </c>
      <c r="AR22" s="94" t="s">
        <v>125</v>
      </c>
      <c r="AS22" s="94" t="s">
        <v>125</v>
      </c>
      <c r="AT22" s="94" t="s">
        <v>123</v>
      </c>
      <c r="AU22" s="67" t="s">
        <v>125</v>
      </c>
      <c r="AV22" s="67" t="s">
        <v>125</v>
      </c>
      <c r="AW22" s="67"/>
      <c r="AX22" s="67" t="s">
        <v>123</v>
      </c>
      <c r="AY22" s="67" t="s">
        <v>123</v>
      </c>
      <c r="AZ22" s="67" t="s">
        <v>123</v>
      </c>
      <c r="BA22" s="67" t="s">
        <v>125</v>
      </c>
      <c r="BB22" s="67" t="s">
        <v>125</v>
      </c>
      <c r="BC22" s="67" t="s">
        <v>123</v>
      </c>
      <c r="BD22" s="67" t="s">
        <v>123</v>
      </c>
      <c r="BE22" s="67" t="s">
        <v>123</v>
      </c>
      <c r="BF22" s="67"/>
      <c r="BG22" s="67" t="s">
        <v>125</v>
      </c>
      <c r="BH22" s="67" t="s">
        <v>123</v>
      </c>
      <c r="BI22" s="67" t="s">
        <v>125</v>
      </c>
      <c r="BJ22" s="67"/>
      <c r="BK22" s="67"/>
      <c r="BL22" s="67"/>
      <c r="BM22" s="71"/>
      <c r="BN22" s="71"/>
      <c r="BO22" s="71"/>
      <c r="BP22" s="127"/>
      <c r="BQ22" s="94">
        <v>90</v>
      </c>
      <c r="BR22" s="94"/>
      <c r="BS22" s="94">
        <v>65</v>
      </c>
      <c r="BT22" s="94">
        <v>48</v>
      </c>
      <c r="BU22" s="94">
        <v>66</v>
      </c>
      <c r="BV22" s="94">
        <v>35</v>
      </c>
      <c r="BW22" s="94">
        <v>90</v>
      </c>
      <c r="BX22" s="94">
        <v>53</v>
      </c>
      <c r="BY22" s="94">
        <v>57</v>
      </c>
      <c r="BZ22" s="94">
        <v>45</v>
      </c>
      <c r="CA22" s="94">
        <v>90</v>
      </c>
      <c r="CB22" s="94"/>
      <c r="CC22" s="94"/>
      <c r="CD22" s="94">
        <v>90</v>
      </c>
      <c r="CE22" s="94"/>
      <c r="CF22" s="94">
        <v>23</v>
      </c>
      <c r="CG22" s="94">
        <v>1</v>
      </c>
      <c r="CH22" s="94">
        <v>90</v>
      </c>
      <c r="CI22" s="94">
        <v>60</v>
      </c>
      <c r="CJ22" s="94">
        <v>90</v>
      </c>
      <c r="CK22" s="94">
        <v>14</v>
      </c>
      <c r="CL22" s="94">
        <v>5</v>
      </c>
      <c r="CM22" s="94">
        <v>70</v>
      </c>
      <c r="CN22" s="67"/>
      <c r="CO22" s="67"/>
      <c r="CP22" s="67"/>
      <c r="CQ22" s="67">
        <v>45</v>
      </c>
      <c r="CR22" s="67">
        <v>90</v>
      </c>
      <c r="CS22" s="67">
        <v>90</v>
      </c>
      <c r="CT22" s="67"/>
      <c r="CU22" s="67"/>
      <c r="CV22" s="67">
        <v>90</v>
      </c>
      <c r="CW22" s="67">
        <v>90</v>
      </c>
      <c r="CX22" s="67">
        <v>45</v>
      </c>
      <c r="CY22" s="67"/>
      <c r="CZ22" s="67"/>
      <c r="DA22" s="67">
        <v>90</v>
      </c>
      <c r="DB22" s="67"/>
      <c r="DC22" s="67"/>
      <c r="DD22" s="67"/>
      <c r="DE22" s="67"/>
      <c r="DF22" s="71"/>
      <c r="DG22" s="71"/>
      <c r="DH22" s="71"/>
      <c r="DI22" s="93"/>
      <c r="DJ22" s="94"/>
      <c r="DK22" s="94"/>
      <c r="DL22" s="94" t="s">
        <v>131</v>
      </c>
      <c r="DM22" s="94" t="s">
        <v>131</v>
      </c>
      <c r="DN22" s="94" t="s">
        <v>131</v>
      </c>
      <c r="DO22" s="94" t="s">
        <v>132</v>
      </c>
      <c r="DP22" s="94"/>
      <c r="DQ22" s="94" t="s">
        <v>131</v>
      </c>
      <c r="DR22" s="94" t="s">
        <v>131</v>
      </c>
      <c r="DS22" s="94" t="s">
        <v>132</v>
      </c>
      <c r="DT22" s="94"/>
      <c r="DU22" s="94"/>
      <c r="DV22" s="94"/>
      <c r="DW22" s="94"/>
      <c r="DX22" s="94"/>
      <c r="DY22" s="94" t="s">
        <v>132</v>
      </c>
      <c r="DZ22" s="94" t="s">
        <v>132</v>
      </c>
      <c r="EA22" s="94"/>
      <c r="EB22" s="94" t="s">
        <v>132</v>
      </c>
      <c r="EC22" s="94"/>
      <c r="ED22" s="94" t="s">
        <v>132</v>
      </c>
      <c r="EE22" s="94" t="s">
        <v>132</v>
      </c>
      <c r="EF22" s="94" t="s">
        <v>131</v>
      </c>
      <c r="EG22" s="67"/>
      <c r="EH22" s="67"/>
      <c r="EI22" s="67"/>
      <c r="EJ22" s="67" t="s">
        <v>131</v>
      </c>
      <c r="EK22" s="67"/>
      <c r="EL22" s="67"/>
      <c r="EM22" s="67"/>
      <c r="EN22" s="67"/>
      <c r="EO22" s="67"/>
      <c r="EP22" s="67"/>
      <c r="EQ22" s="67" t="s">
        <v>131</v>
      </c>
      <c r="ER22" s="67"/>
      <c r="ES22" s="67"/>
      <c r="ET22" s="67"/>
      <c r="EU22" s="67"/>
      <c r="EV22" s="67"/>
      <c r="EW22" s="67"/>
      <c r="EX22" s="67"/>
      <c r="EY22" s="71"/>
      <c r="EZ22" s="67"/>
      <c r="FA22" s="71"/>
      <c r="FB22" s="170">
        <f>COUNTIF(FE22:GT22,1)</f>
        <v>4</v>
      </c>
      <c r="FC22" s="167">
        <f>COUNTIF(FE22:GT22,2)</f>
        <v>0</v>
      </c>
      <c r="FD22" s="227">
        <f>COUNTIF(FE22:GT22,"R")</f>
        <v>0</v>
      </c>
      <c r="FE22" s="94"/>
      <c r="FF22" s="67"/>
      <c r="FG22" s="67"/>
      <c r="FH22" s="67"/>
      <c r="FI22" s="67"/>
      <c r="FJ22" s="67"/>
      <c r="FK22" s="67"/>
      <c r="FL22" s="67"/>
      <c r="FM22" s="67"/>
      <c r="FN22" s="67"/>
      <c r="FO22" s="223">
        <v>1</v>
      </c>
      <c r="FP22" s="67"/>
      <c r="FQ22" s="67"/>
      <c r="FR22" s="67"/>
      <c r="FS22" s="67"/>
      <c r="FT22" s="67"/>
      <c r="FU22" s="223">
        <v>1</v>
      </c>
      <c r="FV22" s="67"/>
      <c r="FW22" s="67"/>
      <c r="FX22" s="67"/>
      <c r="FY22" s="67"/>
      <c r="FZ22" s="67"/>
      <c r="GA22" s="223">
        <v>1</v>
      </c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223">
        <v>1</v>
      </c>
      <c r="GM22" s="67"/>
      <c r="GN22" s="67"/>
      <c r="GO22" s="67"/>
      <c r="GP22" s="71"/>
      <c r="GQ22" s="67"/>
      <c r="GR22" s="67"/>
      <c r="GS22" s="71"/>
      <c r="GT22" s="67"/>
      <c r="GU22" s="67"/>
      <c r="GV22" s="67"/>
      <c r="GW22" s="67"/>
      <c r="GX22" s="67"/>
      <c r="GY22" s="153"/>
      <c r="GZ22" s="154"/>
      <c r="HA22" s="267">
        <f t="shared" si="33"/>
        <v>3</v>
      </c>
      <c r="HB22" s="273"/>
      <c r="HC22" s="272"/>
      <c r="HD22" s="272"/>
      <c r="HE22" s="272"/>
      <c r="HF22" s="272"/>
      <c r="HG22" s="272"/>
      <c r="HH22" s="272">
        <v>1</v>
      </c>
      <c r="HI22" s="272"/>
      <c r="HJ22" s="272"/>
      <c r="HK22" s="272"/>
      <c r="HL22" s="272">
        <v>1</v>
      </c>
      <c r="HM22" s="272"/>
      <c r="HN22" s="272"/>
      <c r="HO22" s="272"/>
      <c r="HP22" s="272"/>
      <c r="HQ22" s="272"/>
      <c r="HR22" s="272"/>
      <c r="HS22" s="272"/>
      <c r="HT22" s="272"/>
      <c r="HU22" s="272"/>
      <c r="HV22" s="272"/>
      <c r="HW22" s="272"/>
      <c r="HX22" s="272"/>
      <c r="HY22" s="272"/>
      <c r="HZ22" s="272"/>
      <c r="IA22" s="272"/>
      <c r="IB22" s="272"/>
      <c r="IC22" s="272">
        <v>1</v>
      </c>
      <c r="ID22" s="272"/>
      <c r="IE22" s="272"/>
      <c r="IF22" s="272"/>
      <c r="IG22" s="272"/>
      <c r="IH22" s="272"/>
      <c r="II22" s="272"/>
      <c r="IJ22" s="272"/>
      <c r="IK22" s="272"/>
      <c r="IL22" s="272"/>
      <c r="IM22" s="272"/>
      <c r="IN22" s="272"/>
      <c r="IO22" s="272"/>
      <c r="IP22" s="272"/>
      <c r="IQ22" s="272"/>
      <c r="IR22" s="250"/>
      <c r="IS22" s="251"/>
      <c r="IT22" s="252"/>
      <c r="IU22" s="252"/>
      <c r="IV22" s="282"/>
    </row>
    <row r="23" spans="1:256" s="2" customFormat="1" ht="12.75">
      <c r="A23" s="125" t="s">
        <v>91</v>
      </c>
      <c r="B23" s="73"/>
      <c r="C23" s="22">
        <f t="shared" si="15"/>
        <v>2</v>
      </c>
      <c r="D23" s="16">
        <f t="shared" si="36"/>
        <v>1</v>
      </c>
      <c r="E23" s="67">
        <f t="shared" si="16"/>
        <v>1</v>
      </c>
      <c r="F23" s="16">
        <f t="shared" si="17"/>
        <v>0</v>
      </c>
      <c r="G23" s="16">
        <f t="shared" si="18"/>
        <v>1</v>
      </c>
      <c r="H23" s="67">
        <f t="shared" si="19"/>
        <v>0</v>
      </c>
      <c r="I23" s="68">
        <f t="shared" si="20"/>
        <v>114</v>
      </c>
      <c r="J23" s="69">
        <f t="shared" si="21"/>
        <v>57</v>
      </c>
      <c r="K23" s="69">
        <f>ABS(I23*100/I1)</f>
        <v>3.3333333333333335</v>
      </c>
      <c r="L23" s="68">
        <f>K1</f>
        <v>38</v>
      </c>
      <c r="M23" s="68">
        <f aca="true" t="shared" si="37" ref="M23:M38">COUNTIF(X23:BM23,"C")+COUNTIF(X23:BM23,"T")</f>
        <v>2</v>
      </c>
      <c r="N23" s="68">
        <f t="shared" si="34"/>
        <v>0</v>
      </c>
      <c r="O23" s="68">
        <f t="shared" si="27"/>
        <v>0</v>
      </c>
      <c r="P23" s="68">
        <f t="shared" si="28"/>
        <v>0</v>
      </c>
      <c r="Q23" s="68">
        <f t="shared" si="29"/>
        <v>0</v>
      </c>
      <c r="R23" s="70">
        <f t="shared" si="22"/>
        <v>0</v>
      </c>
      <c r="S23" s="67">
        <f t="shared" si="23"/>
        <v>0</v>
      </c>
      <c r="T23" s="67">
        <f t="shared" si="24"/>
        <v>0</v>
      </c>
      <c r="U23" s="67">
        <f t="shared" si="25"/>
        <v>0</v>
      </c>
      <c r="V23" s="71">
        <f t="shared" si="30"/>
        <v>1</v>
      </c>
      <c r="W23" s="93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183"/>
      <c r="AQ23" s="183"/>
      <c r="AR23" s="94"/>
      <c r="AS23" s="94"/>
      <c r="AT23" s="94"/>
      <c r="AU23" s="67"/>
      <c r="AV23" s="67"/>
      <c r="AW23" s="67"/>
      <c r="AX23" s="67" t="s">
        <v>125</v>
      </c>
      <c r="AY23" s="67"/>
      <c r="AZ23" s="67"/>
      <c r="BA23" s="67"/>
      <c r="BB23" s="67"/>
      <c r="BC23" s="67"/>
      <c r="BD23" s="67"/>
      <c r="BE23" s="67"/>
      <c r="BF23" s="67"/>
      <c r="BG23" s="67"/>
      <c r="BH23" s="67" t="s">
        <v>123</v>
      </c>
      <c r="BI23" s="67"/>
      <c r="BJ23" s="67"/>
      <c r="BK23" s="183"/>
      <c r="BL23" s="67"/>
      <c r="BM23" s="71"/>
      <c r="BN23" s="71"/>
      <c r="BO23" s="71"/>
      <c r="BP23" s="127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183"/>
      <c r="CJ23" s="183"/>
      <c r="CK23" s="94"/>
      <c r="CL23" s="94"/>
      <c r="CM23" s="94"/>
      <c r="CN23" s="67"/>
      <c r="CO23" s="67"/>
      <c r="CP23" s="67"/>
      <c r="CQ23" s="67">
        <v>24</v>
      </c>
      <c r="CR23" s="67"/>
      <c r="CS23" s="67"/>
      <c r="CT23" s="67"/>
      <c r="CU23" s="67"/>
      <c r="CV23" s="67"/>
      <c r="CW23" s="67"/>
      <c r="CX23" s="67"/>
      <c r="CY23" s="67"/>
      <c r="CZ23" s="67"/>
      <c r="DA23" s="67">
        <v>90</v>
      </c>
      <c r="DB23" s="67"/>
      <c r="DC23" s="186"/>
      <c r="DD23" s="94"/>
      <c r="DE23" s="67"/>
      <c r="DF23" s="71"/>
      <c r="DG23" s="71"/>
      <c r="DH23" s="71"/>
      <c r="DI23" s="93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67"/>
      <c r="EH23" s="67"/>
      <c r="EI23" s="67"/>
      <c r="EJ23" s="67" t="s">
        <v>132</v>
      </c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71"/>
      <c r="EZ23" s="67"/>
      <c r="FA23" s="71"/>
      <c r="FB23" s="170">
        <f t="shared" si="26"/>
        <v>0</v>
      </c>
      <c r="FC23" s="167">
        <f t="shared" si="31"/>
        <v>0</v>
      </c>
      <c r="FD23" s="227">
        <f t="shared" si="32"/>
        <v>0</v>
      </c>
      <c r="FE23" s="94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71"/>
      <c r="GQ23" s="67"/>
      <c r="GR23" s="67"/>
      <c r="GS23" s="71"/>
      <c r="GT23" s="67"/>
      <c r="GU23" s="67"/>
      <c r="GV23" s="67"/>
      <c r="GW23" s="67"/>
      <c r="GX23" s="67"/>
      <c r="GY23" s="67"/>
      <c r="GZ23" s="96"/>
      <c r="HA23" s="267">
        <f t="shared" si="33"/>
        <v>1</v>
      </c>
      <c r="HB23" s="273"/>
      <c r="HC23" s="272"/>
      <c r="HD23" s="272"/>
      <c r="HE23" s="272"/>
      <c r="HF23" s="272"/>
      <c r="HG23" s="272"/>
      <c r="HH23" s="272"/>
      <c r="HI23" s="272"/>
      <c r="HJ23" s="272"/>
      <c r="HK23" s="272"/>
      <c r="HL23" s="272"/>
      <c r="HM23" s="272"/>
      <c r="HN23" s="272"/>
      <c r="HO23" s="272"/>
      <c r="HP23" s="272"/>
      <c r="HQ23" s="272"/>
      <c r="HR23" s="272"/>
      <c r="HS23" s="272"/>
      <c r="HT23" s="272"/>
      <c r="HU23" s="272"/>
      <c r="HV23" s="272"/>
      <c r="HW23" s="272"/>
      <c r="HX23" s="272"/>
      <c r="HY23" s="272"/>
      <c r="HZ23" s="272"/>
      <c r="IA23" s="272"/>
      <c r="IB23" s="272"/>
      <c r="IC23" s="272"/>
      <c r="ID23" s="272"/>
      <c r="IE23" s="272"/>
      <c r="IF23" s="272"/>
      <c r="IG23" s="272"/>
      <c r="IH23" s="272"/>
      <c r="II23" s="272"/>
      <c r="IJ23" s="272"/>
      <c r="IK23" s="272"/>
      <c r="IL23" s="272">
        <v>1</v>
      </c>
      <c r="IM23" s="272"/>
      <c r="IN23" s="272"/>
      <c r="IO23" s="272"/>
      <c r="IP23" s="272"/>
      <c r="IQ23" s="272"/>
      <c r="IR23" s="249"/>
      <c r="IS23" s="254"/>
      <c r="IT23" s="253"/>
      <c r="IU23" s="253"/>
      <c r="IV23" s="281"/>
    </row>
    <row r="24" spans="1:256" ht="12.75" customHeight="1">
      <c r="A24" s="140" t="s">
        <v>77</v>
      </c>
      <c r="B24" s="73"/>
      <c r="C24" s="22">
        <f t="shared" si="15"/>
        <v>23</v>
      </c>
      <c r="D24" s="16">
        <f t="shared" si="36"/>
        <v>21</v>
      </c>
      <c r="E24" s="67">
        <f t="shared" si="16"/>
        <v>18</v>
      </c>
      <c r="F24" s="16">
        <f t="shared" si="17"/>
        <v>2</v>
      </c>
      <c r="G24" s="16">
        <f t="shared" si="18"/>
        <v>2</v>
      </c>
      <c r="H24" s="67">
        <f t="shared" si="19"/>
        <v>2</v>
      </c>
      <c r="I24" s="68">
        <f t="shared" si="20"/>
        <v>1857</v>
      </c>
      <c r="J24" s="69">
        <f t="shared" si="21"/>
        <v>80.73913043478261</v>
      </c>
      <c r="K24" s="69">
        <f>ABS(I24*100/I1)</f>
        <v>54.29824561403509</v>
      </c>
      <c r="L24" s="68">
        <f>K1</f>
        <v>38</v>
      </c>
      <c r="M24" s="68">
        <f t="shared" si="37"/>
        <v>29</v>
      </c>
      <c r="N24" s="68">
        <f t="shared" si="34"/>
        <v>0</v>
      </c>
      <c r="O24" s="68">
        <f t="shared" si="27"/>
        <v>0</v>
      </c>
      <c r="P24" s="68">
        <f t="shared" si="28"/>
        <v>0</v>
      </c>
      <c r="Q24" s="68">
        <f t="shared" si="29"/>
        <v>0</v>
      </c>
      <c r="R24" s="70">
        <f t="shared" si="22"/>
        <v>6</v>
      </c>
      <c r="S24" s="67">
        <f t="shared" si="23"/>
        <v>1</v>
      </c>
      <c r="T24" s="67">
        <f t="shared" si="24"/>
        <v>0</v>
      </c>
      <c r="U24" s="67">
        <f t="shared" si="25"/>
        <v>1</v>
      </c>
      <c r="V24" s="71">
        <f t="shared" si="30"/>
        <v>2</v>
      </c>
      <c r="W24" s="93"/>
      <c r="X24" s="94" t="s">
        <v>125</v>
      </c>
      <c r="Y24" s="94"/>
      <c r="Z24" s="94"/>
      <c r="AA24" s="94" t="s">
        <v>123</v>
      </c>
      <c r="AB24" s="94" t="s">
        <v>125</v>
      </c>
      <c r="AC24" s="94" t="s">
        <v>123</v>
      </c>
      <c r="AD24" s="94" t="s">
        <v>125</v>
      </c>
      <c r="AE24" s="94" t="s">
        <v>125</v>
      </c>
      <c r="AF24" s="94" t="s">
        <v>125</v>
      </c>
      <c r="AG24" s="94" t="s">
        <v>123</v>
      </c>
      <c r="AH24" s="94" t="s">
        <v>123</v>
      </c>
      <c r="AI24" s="94" t="s">
        <v>123</v>
      </c>
      <c r="AJ24" s="94" t="s">
        <v>123</v>
      </c>
      <c r="AK24" s="94" t="s">
        <v>123</v>
      </c>
      <c r="AL24" s="94" t="s">
        <v>123</v>
      </c>
      <c r="AM24" s="94" t="s">
        <v>123</v>
      </c>
      <c r="AN24" s="94" t="s">
        <v>123</v>
      </c>
      <c r="AO24" s="67"/>
      <c r="AP24" s="67" t="s">
        <v>123</v>
      </c>
      <c r="AQ24" s="67" t="s">
        <v>123</v>
      </c>
      <c r="AR24" s="67" t="s">
        <v>123</v>
      </c>
      <c r="AS24" s="67" t="s">
        <v>123</v>
      </c>
      <c r="AT24" s="67" t="s">
        <v>123</v>
      </c>
      <c r="AU24" s="67" t="s">
        <v>123</v>
      </c>
      <c r="AV24" s="67" t="s">
        <v>123</v>
      </c>
      <c r="AW24" s="67" t="s">
        <v>123</v>
      </c>
      <c r="AX24" s="67" t="s">
        <v>123</v>
      </c>
      <c r="AY24" s="67" t="s">
        <v>123</v>
      </c>
      <c r="AZ24" s="67" t="s">
        <v>125</v>
      </c>
      <c r="BA24" s="67" t="s">
        <v>125</v>
      </c>
      <c r="BB24" s="67" t="s">
        <v>123</v>
      </c>
      <c r="BC24" s="67"/>
      <c r="BD24" s="67"/>
      <c r="BE24" s="67"/>
      <c r="BF24" s="67"/>
      <c r="BG24" s="67"/>
      <c r="BH24" s="67" t="s">
        <v>125</v>
      </c>
      <c r="BI24" s="67"/>
      <c r="BJ24" s="67"/>
      <c r="BK24" s="67"/>
      <c r="BL24" s="67"/>
      <c r="BM24" s="71"/>
      <c r="BN24" s="71"/>
      <c r="BO24" s="71"/>
      <c r="BP24" s="127"/>
      <c r="BQ24" s="94"/>
      <c r="BR24" s="94"/>
      <c r="BS24" s="94"/>
      <c r="BT24" s="94">
        <v>90</v>
      </c>
      <c r="BU24" s="94">
        <v>24</v>
      </c>
      <c r="BV24" s="94">
        <v>90</v>
      </c>
      <c r="BW24" s="94"/>
      <c r="BX24" s="94"/>
      <c r="BY24" s="94"/>
      <c r="BZ24" s="94">
        <v>90</v>
      </c>
      <c r="CA24" s="224">
        <v>74</v>
      </c>
      <c r="CB24" s="94">
        <v>90</v>
      </c>
      <c r="CC24" s="94">
        <v>90</v>
      </c>
      <c r="CD24" s="94">
        <v>90</v>
      </c>
      <c r="CE24" s="94">
        <v>90</v>
      </c>
      <c r="CF24" s="94">
        <v>76</v>
      </c>
      <c r="CG24" s="94">
        <v>90</v>
      </c>
      <c r="CH24" s="228" t="s">
        <v>136</v>
      </c>
      <c r="CI24" s="67">
        <v>90</v>
      </c>
      <c r="CJ24" s="67">
        <v>90</v>
      </c>
      <c r="CK24" s="67">
        <v>90</v>
      </c>
      <c r="CL24" s="67">
        <v>90</v>
      </c>
      <c r="CM24" s="67">
        <v>90</v>
      </c>
      <c r="CN24" s="67">
        <v>90</v>
      </c>
      <c r="CO24" s="67">
        <v>90</v>
      </c>
      <c r="CP24" s="67">
        <v>55</v>
      </c>
      <c r="CQ24" s="67">
        <v>90</v>
      </c>
      <c r="CR24" s="67">
        <v>90</v>
      </c>
      <c r="CS24" s="67"/>
      <c r="CT24" s="67">
        <v>8</v>
      </c>
      <c r="CU24" s="67">
        <v>90</v>
      </c>
      <c r="CV24" s="228" t="s">
        <v>136</v>
      </c>
      <c r="CW24" s="67"/>
      <c r="CX24" s="67"/>
      <c r="CY24" s="67"/>
      <c r="CZ24" s="67"/>
      <c r="DA24" s="67"/>
      <c r="DB24" s="67"/>
      <c r="DC24" s="67"/>
      <c r="DD24" s="67"/>
      <c r="DE24" s="67"/>
      <c r="DF24" s="71"/>
      <c r="DG24" s="71"/>
      <c r="DH24" s="71"/>
      <c r="DI24" s="93"/>
      <c r="DJ24" s="94"/>
      <c r="DK24" s="94"/>
      <c r="DL24" s="94"/>
      <c r="DM24" s="94"/>
      <c r="DN24" s="94" t="s">
        <v>132</v>
      </c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 t="s">
        <v>131</v>
      </c>
      <c r="DZ24" s="67"/>
      <c r="EA24" s="67"/>
      <c r="EB24" s="67"/>
      <c r="EC24" s="67"/>
      <c r="ED24" s="67"/>
      <c r="EE24" s="67"/>
      <c r="EF24" s="67"/>
      <c r="EG24" s="67"/>
      <c r="EH24" s="67"/>
      <c r="EI24" s="67" t="s">
        <v>131</v>
      </c>
      <c r="EJ24" s="67"/>
      <c r="EK24" s="67"/>
      <c r="EL24" s="67"/>
      <c r="EM24" s="67" t="s">
        <v>132</v>
      </c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71"/>
      <c r="EZ24" s="67"/>
      <c r="FA24" s="71"/>
      <c r="FB24" s="170">
        <f t="shared" si="26"/>
        <v>5</v>
      </c>
      <c r="FC24" s="167">
        <f t="shared" si="31"/>
        <v>1</v>
      </c>
      <c r="FD24" s="227">
        <f t="shared" si="32"/>
        <v>0</v>
      </c>
      <c r="FE24" s="94"/>
      <c r="FF24" s="67"/>
      <c r="FG24" s="67"/>
      <c r="FH24" s="67"/>
      <c r="FI24" s="67"/>
      <c r="FJ24" s="67"/>
      <c r="FK24" s="67"/>
      <c r="FL24" s="67"/>
      <c r="FM24" s="67"/>
      <c r="FN24" s="67"/>
      <c r="FO24" s="225">
        <v>2</v>
      </c>
      <c r="FP24" s="67"/>
      <c r="FQ24" s="67"/>
      <c r="FR24" s="67"/>
      <c r="FS24" s="223">
        <v>1</v>
      </c>
      <c r="FT24" s="67"/>
      <c r="FU24" s="223">
        <v>1</v>
      </c>
      <c r="FV24" s="228" t="s">
        <v>136</v>
      </c>
      <c r="FW24" s="223">
        <v>1</v>
      </c>
      <c r="FX24" s="67"/>
      <c r="FY24" s="67"/>
      <c r="FZ24" s="67"/>
      <c r="GA24" s="223">
        <v>1</v>
      </c>
      <c r="GB24" s="67"/>
      <c r="GC24" s="67"/>
      <c r="GD24" s="67"/>
      <c r="GE24" s="67"/>
      <c r="GF24" s="67"/>
      <c r="GG24" s="67"/>
      <c r="GH24" s="67"/>
      <c r="GI24" s="223">
        <v>1</v>
      </c>
      <c r="GJ24" s="228" t="s">
        <v>136</v>
      </c>
      <c r="GK24" s="67"/>
      <c r="GL24" s="71"/>
      <c r="GM24" s="67"/>
      <c r="GN24" s="71"/>
      <c r="GO24" s="67"/>
      <c r="GP24" s="71"/>
      <c r="GQ24" s="67"/>
      <c r="GR24" s="67"/>
      <c r="GS24" s="71"/>
      <c r="GT24" s="67"/>
      <c r="GU24" s="67"/>
      <c r="GV24" s="67"/>
      <c r="GW24" s="67"/>
      <c r="GX24" s="67"/>
      <c r="GY24" s="153"/>
      <c r="GZ24" s="154"/>
      <c r="HA24" s="267">
        <f t="shared" si="33"/>
        <v>2</v>
      </c>
      <c r="HB24" s="273"/>
      <c r="HC24" s="272"/>
      <c r="HD24" s="272"/>
      <c r="HE24" s="272"/>
      <c r="HF24" s="272"/>
      <c r="HG24" s="272"/>
      <c r="HH24" s="272"/>
      <c r="HI24" s="272"/>
      <c r="HJ24" s="272"/>
      <c r="HK24" s="272"/>
      <c r="HL24" s="272"/>
      <c r="HM24" s="272"/>
      <c r="HN24" s="272">
        <v>1</v>
      </c>
      <c r="HO24" s="272"/>
      <c r="HP24" s="272"/>
      <c r="HQ24" s="272"/>
      <c r="HR24" s="272"/>
      <c r="HS24" s="272"/>
      <c r="HT24" s="272"/>
      <c r="HU24" s="272"/>
      <c r="HV24" s="272">
        <v>1</v>
      </c>
      <c r="HW24" s="272"/>
      <c r="HX24" s="272"/>
      <c r="HY24" s="272"/>
      <c r="HZ24" s="272"/>
      <c r="IA24" s="272"/>
      <c r="IB24" s="272"/>
      <c r="IC24" s="272"/>
      <c r="ID24" s="272"/>
      <c r="IE24" s="272"/>
      <c r="IF24" s="272"/>
      <c r="IG24" s="272"/>
      <c r="IH24" s="272"/>
      <c r="II24" s="272"/>
      <c r="IJ24" s="272"/>
      <c r="IK24" s="272"/>
      <c r="IL24" s="272"/>
      <c r="IM24" s="272"/>
      <c r="IN24" s="272"/>
      <c r="IO24" s="272"/>
      <c r="IP24" s="272"/>
      <c r="IQ24" s="272"/>
      <c r="IR24" s="250"/>
      <c r="IS24" s="251"/>
      <c r="IT24" s="252"/>
      <c r="IU24" s="252"/>
      <c r="IV24" s="282"/>
    </row>
    <row r="25" spans="1:256" s="2" customFormat="1" ht="12.75">
      <c r="A25" s="140" t="s">
        <v>78</v>
      </c>
      <c r="B25" s="73"/>
      <c r="C25" s="22">
        <f t="shared" si="15"/>
        <v>11</v>
      </c>
      <c r="D25" s="16">
        <f t="shared" si="36"/>
        <v>11</v>
      </c>
      <c r="E25" s="67">
        <f t="shared" si="16"/>
        <v>6</v>
      </c>
      <c r="F25" s="16">
        <f t="shared" si="17"/>
        <v>5</v>
      </c>
      <c r="G25" s="16">
        <f t="shared" si="18"/>
        <v>0</v>
      </c>
      <c r="H25" s="67">
        <f t="shared" si="19"/>
        <v>0</v>
      </c>
      <c r="I25" s="68">
        <f t="shared" si="20"/>
        <v>853</v>
      </c>
      <c r="J25" s="69">
        <f t="shared" si="21"/>
        <v>77.54545454545455</v>
      </c>
      <c r="K25" s="69">
        <f>ABS(I25*100/I1)</f>
        <v>24.941520467836256</v>
      </c>
      <c r="L25" s="68">
        <f>K1</f>
        <v>38</v>
      </c>
      <c r="M25" s="68">
        <f t="shared" si="37"/>
        <v>17</v>
      </c>
      <c r="N25" s="68">
        <f t="shared" si="34"/>
        <v>0</v>
      </c>
      <c r="O25" s="68">
        <f t="shared" si="27"/>
        <v>0</v>
      </c>
      <c r="P25" s="68">
        <f t="shared" si="28"/>
        <v>0</v>
      </c>
      <c r="Q25" s="68">
        <f t="shared" si="29"/>
        <v>0</v>
      </c>
      <c r="R25" s="70">
        <f t="shared" si="22"/>
        <v>1</v>
      </c>
      <c r="S25" s="67">
        <f t="shared" si="23"/>
        <v>0</v>
      </c>
      <c r="T25" s="67">
        <f t="shared" si="24"/>
        <v>0</v>
      </c>
      <c r="U25" s="67">
        <f t="shared" si="25"/>
        <v>0</v>
      </c>
      <c r="V25" s="71">
        <f t="shared" si="30"/>
        <v>1</v>
      </c>
      <c r="W25" s="93"/>
      <c r="X25" s="94"/>
      <c r="Y25" s="94"/>
      <c r="Z25" s="94"/>
      <c r="AA25" s="94"/>
      <c r="AB25" s="94"/>
      <c r="AC25" s="67"/>
      <c r="AD25" s="67"/>
      <c r="AE25" s="67"/>
      <c r="AF25" s="67"/>
      <c r="AG25" s="67"/>
      <c r="AH25" s="67"/>
      <c r="AI25" s="67" t="s">
        <v>123</v>
      </c>
      <c r="AJ25" s="67" t="s">
        <v>123</v>
      </c>
      <c r="AK25" s="67" t="s">
        <v>123</v>
      </c>
      <c r="AL25" s="67" t="s">
        <v>123</v>
      </c>
      <c r="AM25" s="67" t="s">
        <v>123</v>
      </c>
      <c r="AN25" s="67"/>
      <c r="AO25" s="67"/>
      <c r="AP25" s="67"/>
      <c r="AQ25" s="67"/>
      <c r="AR25" s="67"/>
      <c r="AS25" s="67"/>
      <c r="AT25" s="67"/>
      <c r="AU25" s="67"/>
      <c r="AV25" s="67"/>
      <c r="AW25" s="67" t="s">
        <v>125</v>
      </c>
      <c r="AX25" s="67" t="s">
        <v>123</v>
      </c>
      <c r="AY25" s="67" t="s">
        <v>123</v>
      </c>
      <c r="AZ25" s="67" t="s">
        <v>125</v>
      </c>
      <c r="BA25" s="67" t="s">
        <v>125</v>
      </c>
      <c r="BB25" s="67"/>
      <c r="BC25" s="67" t="s">
        <v>125</v>
      </c>
      <c r="BD25" s="67" t="s">
        <v>123</v>
      </c>
      <c r="BE25" s="67" t="s">
        <v>123</v>
      </c>
      <c r="BF25" s="67" t="s">
        <v>123</v>
      </c>
      <c r="BG25" s="67" t="s">
        <v>125</v>
      </c>
      <c r="BH25" s="67" t="s">
        <v>123</v>
      </c>
      <c r="BI25" s="67" t="s">
        <v>125</v>
      </c>
      <c r="BJ25" s="67"/>
      <c r="BK25" s="67"/>
      <c r="BL25" s="67"/>
      <c r="BM25" s="71"/>
      <c r="BN25" s="71"/>
      <c r="BO25" s="71"/>
      <c r="BP25" s="127"/>
      <c r="BQ25" s="94"/>
      <c r="BR25" s="94"/>
      <c r="BS25" s="94"/>
      <c r="BT25" s="94"/>
      <c r="BU25" s="94"/>
      <c r="BV25" s="67"/>
      <c r="BW25" s="67"/>
      <c r="BX25" s="67"/>
      <c r="BY25" s="67"/>
      <c r="BZ25" s="67"/>
      <c r="CA25" s="67"/>
      <c r="CB25" s="67">
        <v>49</v>
      </c>
      <c r="CC25" s="67">
        <v>90</v>
      </c>
      <c r="CD25" s="67">
        <v>90</v>
      </c>
      <c r="CE25" s="67">
        <v>90</v>
      </c>
      <c r="CF25" s="67">
        <v>90</v>
      </c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>
        <v>90</v>
      </c>
      <c r="CR25" s="67">
        <v>80</v>
      </c>
      <c r="CS25" s="67"/>
      <c r="CT25" s="67"/>
      <c r="CU25" s="67"/>
      <c r="CV25" s="67"/>
      <c r="CW25" s="67">
        <v>73</v>
      </c>
      <c r="CX25" s="67">
        <v>68</v>
      </c>
      <c r="CY25" s="67">
        <v>90</v>
      </c>
      <c r="CZ25" s="67"/>
      <c r="DA25" s="67">
        <v>43</v>
      </c>
      <c r="DB25" s="67"/>
      <c r="DC25" s="67"/>
      <c r="DD25" s="67"/>
      <c r="DE25" s="67"/>
      <c r="DF25" s="71"/>
      <c r="DG25" s="71"/>
      <c r="DH25" s="71"/>
      <c r="DI25" s="93"/>
      <c r="DJ25" s="94"/>
      <c r="DK25" s="94"/>
      <c r="DL25" s="94"/>
      <c r="DM25" s="94"/>
      <c r="DN25" s="94"/>
      <c r="DO25" s="67"/>
      <c r="DP25" s="67"/>
      <c r="DQ25" s="67"/>
      <c r="DR25" s="67"/>
      <c r="DS25" s="67"/>
      <c r="DT25" s="67"/>
      <c r="DU25" s="67" t="s">
        <v>131</v>
      </c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 t="s">
        <v>131</v>
      </c>
      <c r="EL25" s="67"/>
      <c r="EM25" s="67"/>
      <c r="EN25" s="67"/>
      <c r="EO25" s="67"/>
      <c r="EP25" s="67" t="s">
        <v>131</v>
      </c>
      <c r="EQ25" s="67" t="s">
        <v>131</v>
      </c>
      <c r="ER25" s="67"/>
      <c r="ES25" s="67"/>
      <c r="ET25" s="67" t="s">
        <v>131</v>
      </c>
      <c r="EU25" s="67"/>
      <c r="EV25" s="67"/>
      <c r="EW25" s="67"/>
      <c r="EX25" s="67"/>
      <c r="EY25" s="71"/>
      <c r="EZ25" s="67"/>
      <c r="FA25" s="71"/>
      <c r="FB25" s="170">
        <f t="shared" si="26"/>
        <v>1</v>
      </c>
      <c r="FC25" s="167">
        <f t="shared" si="31"/>
        <v>0</v>
      </c>
      <c r="FD25" s="227">
        <f t="shared" si="32"/>
        <v>0</v>
      </c>
      <c r="FE25" s="94"/>
      <c r="FF25" s="67"/>
      <c r="FG25" s="67"/>
      <c r="FH25" s="67"/>
      <c r="FI25" s="67"/>
      <c r="FJ25" s="67"/>
      <c r="FK25" s="67"/>
      <c r="FL25" s="67"/>
      <c r="FM25" s="67"/>
      <c r="FN25" s="67"/>
      <c r="FO25" s="94"/>
      <c r="FP25" s="223">
        <v>1</v>
      </c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71"/>
      <c r="GM25" s="67"/>
      <c r="GN25" s="71"/>
      <c r="GO25" s="67"/>
      <c r="GP25" s="67"/>
      <c r="GQ25" s="67"/>
      <c r="GR25" s="67"/>
      <c r="GS25" s="71"/>
      <c r="GT25" s="67"/>
      <c r="GU25" s="67"/>
      <c r="GV25" s="67"/>
      <c r="GW25" s="67"/>
      <c r="GX25" s="67"/>
      <c r="GY25" s="67"/>
      <c r="GZ25" s="96"/>
      <c r="HA25" s="267">
        <f t="shared" si="33"/>
        <v>1</v>
      </c>
      <c r="HB25" s="273"/>
      <c r="HC25" s="272"/>
      <c r="HD25" s="272"/>
      <c r="HE25" s="272"/>
      <c r="HF25" s="272"/>
      <c r="HG25" s="272"/>
      <c r="HH25" s="272"/>
      <c r="HI25" s="272"/>
      <c r="HJ25" s="272"/>
      <c r="HK25" s="272"/>
      <c r="HL25" s="272"/>
      <c r="HM25" s="272"/>
      <c r="HN25" s="272"/>
      <c r="HO25" s="272"/>
      <c r="HP25" s="272"/>
      <c r="HQ25" s="272"/>
      <c r="HR25" s="272"/>
      <c r="HS25" s="272"/>
      <c r="HT25" s="272"/>
      <c r="HU25" s="272"/>
      <c r="HV25" s="272"/>
      <c r="HW25" s="272"/>
      <c r="HX25" s="272"/>
      <c r="HY25" s="272"/>
      <c r="HZ25" s="272"/>
      <c r="IA25" s="272"/>
      <c r="IB25" s="272"/>
      <c r="IC25" s="272"/>
      <c r="ID25" s="272"/>
      <c r="IE25" s="272"/>
      <c r="IF25" s="272"/>
      <c r="IG25" s="272"/>
      <c r="IH25" s="272"/>
      <c r="II25" s="272"/>
      <c r="IJ25" s="272">
        <v>1</v>
      </c>
      <c r="IK25" s="272"/>
      <c r="IL25" s="272"/>
      <c r="IM25" s="272"/>
      <c r="IN25" s="272"/>
      <c r="IO25" s="272"/>
      <c r="IP25" s="272"/>
      <c r="IQ25" s="272"/>
      <c r="IR25" s="249"/>
      <c r="IS25" s="254"/>
      <c r="IT25" s="253"/>
      <c r="IU25" s="253"/>
      <c r="IV25" s="281"/>
    </row>
    <row r="26" spans="1:256" ht="12.75">
      <c r="A26" s="140" t="s">
        <v>60</v>
      </c>
      <c r="B26" s="73"/>
      <c r="C26" s="22">
        <f t="shared" si="15"/>
        <v>31</v>
      </c>
      <c r="D26" s="16">
        <f t="shared" si="36"/>
        <v>31</v>
      </c>
      <c r="E26" s="67">
        <f t="shared" si="16"/>
        <v>30</v>
      </c>
      <c r="F26" s="16">
        <f t="shared" si="17"/>
        <v>1</v>
      </c>
      <c r="G26" s="16">
        <f t="shared" si="18"/>
        <v>0</v>
      </c>
      <c r="H26" s="67">
        <f t="shared" si="19"/>
        <v>6</v>
      </c>
      <c r="I26" s="68">
        <f t="shared" si="20"/>
        <v>2774</v>
      </c>
      <c r="J26" s="69">
        <f t="shared" si="21"/>
        <v>89.48387096774194</v>
      </c>
      <c r="K26" s="69">
        <f>ABS(I26*100/I1)</f>
        <v>81.11111111111111</v>
      </c>
      <c r="L26" s="68">
        <f>K1</f>
        <v>38</v>
      </c>
      <c r="M26" s="68">
        <f t="shared" si="37"/>
        <v>31</v>
      </c>
      <c r="N26" s="68">
        <f t="shared" si="34"/>
        <v>0</v>
      </c>
      <c r="O26" s="68">
        <f t="shared" si="27"/>
        <v>0</v>
      </c>
      <c r="P26" s="68">
        <f t="shared" si="28"/>
        <v>0</v>
      </c>
      <c r="Q26" s="68">
        <f t="shared" si="29"/>
        <v>0</v>
      </c>
      <c r="R26" s="70">
        <f t="shared" si="22"/>
        <v>15</v>
      </c>
      <c r="S26" s="67">
        <f t="shared" si="23"/>
        <v>0</v>
      </c>
      <c r="T26" s="67">
        <f t="shared" si="24"/>
        <v>0</v>
      </c>
      <c r="U26" s="67">
        <f t="shared" si="25"/>
        <v>0</v>
      </c>
      <c r="V26" s="71">
        <f t="shared" si="30"/>
        <v>1</v>
      </c>
      <c r="W26" s="93"/>
      <c r="X26" s="94" t="s">
        <v>123</v>
      </c>
      <c r="Y26" s="94" t="s">
        <v>123</v>
      </c>
      <c r="Z26" s="94" t="s">
        <v>123</v>
      </c>
      <c r="AA26" s="94" t="s">
        <v>123</v>
      </c>
      <c r="AB26" s="94" t="s">
        <v>123</v>
      </c>
      <c r="AC26" s="67" t="s">
        <v>123</v>
      </c>
      <c r="AD26" s="67" t="s">
        <v>123</v>
      </c>
      <c r="AE26" s="67" t="s">
        <v>123</v>
      </c>
      <c r="AF26" s="67" t="s">
        <v>123</v>
      </c>
      <c r="AG26" s="67"/>
      <c r="AH26" s="67" t="s">
        <v>123</v>
      </c>
      <c r="AI26" s="67" t="s">
        <v>123</v>
      </c>
      <c r="AJ26" s="67" t="s">
        <v>123</v>
      </c>
      <c r="AK26" s="67" t="s">
        <v>123</v>
      </c>
      <c r="AL26" s="67"/>
      <c r="AM26" s="67" t="s">
        <v>123</v>
      </c>
      <c r="AN26" s="67" t="s">
        <v>123</v>
      </c>
      <c r="AO26" s="67" t="s">
        <v>123</v>
      </c>
      <c r="AP26" s="67"/>
      <c r="AQ26" s="67" t="s">
        <v>123</v>
      </c>
      <c r="AR26" s="67" t="s">
        <v>123</v>
      </c>
      <c r="AS26" s="67" t="s">
        <v>123</v>
      </c>
      <c r="AT26" s="67" t="s">
        <v>123</v>
      </c>
      <c r="AU26" s="67" t="s">
        <v>123</v>
      </c>
      <c r="AV26" s="67" t="s">
        <v>123</v>
      </c>
      <c r="AW26" s="67" t="s">
        <v>123</v>
      </c>
      <c r="AX26" s="67"/>
      <c r="AY26" s="67" t="s">
        <v>123</v>
      </c>
      <c r="AZ26" s="67" t="s">
        <v>123</v>
      </c>
      <c r="BA26" s="67" t="s">
        <v>123</v>
      </c>
      <c r="BB26" s="67" t="s">
        <v>123</v>
      </c>
      <c r="BC26" s="67" t="s">
        <v>123</v>
      </c>
      <c r="BD26" s="67"/>
      <c r="BE26" s="67" t="s">
        <v>123</v>
      </c>
      <c r="BF26" s="67" t="s">
        <v>123</v>
      </c>
      <c r="BG26" s="67" t="s">
        <v>123</v>
      </c>
      <c r="BH26" s="67"/>
      <c r="BI26" s="67"/>
      <c r="BJ26" s="67"/>
      <c r="BK26" s="67"/>
      <c r="BL26" s="67"/>
      <c r="BM26" s="71"/>
      <c r="BN26" s="71"/>
      <c r="BO26" s="71"/>
      <c r="BP26" s="127"/>
      <c r="BQ26" s="94">
        <v>90</v>
      </c>
      <c r="BR26" s="94">
        <v>74</v>
      </c>
      <c r="BS26" s="94">
        <v>90</v>
      </c>
      <c r="BT26" s="94">
        <v>90</v>
      </c>
      <c r="BU26" s="94">
        <v>90</v>
      </c>
      <c r="BV26" s="67">
        <v>90</v>
      </c>
      <c r="BW26" s="67">
        <v>90</v>
      </c>
      <c r="BX26" s="67">
        <v>90</v>
      </c>
      <c r="BY26" s="67">
        <v>90</v>
      </c>
      <c r="BZ26" s="228" t="s">
        <v>136</v>
      </c>
      <c r="CA26" s="67">
        <v>90</v>
      </c>
      <c r="CB26" s="67">
        <v>90</v>
      </c>
      <c r="CC26" s="67">
        <v>90</v>
      </c>
      <c r="CD26" s="67">
        <v>90</v>
      </c>
      <c r="CE26" s="228" t="s">
        <v>136</v>
      </c>
      <c r="CF26" s="67">
        <v>90</v>
      </c>
      <c r="CG26" s="67">
        <v>90</v>
      </c>
      <c r="CH26" s="67">
        <v>90</v>
      </c>
      <c r="CI26" s="228" t="s">
        <v>136</v>
      </c>
      <c r="CJ26" s="67">
        <v>90</v>
      </c>
      <c r="CK26" s="67">
        <v>90</v>
      </c>
      <c r="CL26" s="67">
        <v>90</v>
      </c>
      <c r="CM26" s="67">
        <v>90</v>
      </c>
      <c r="CN26" s="67">
        <v>90</v>
      </c>
      <c r="CO26" s="67">
        <v>90</v>
      </c>
      <c r="CP26" s="67">
        <v>90</v>
      </c>
      <c r="CQ26" s="228" t="s">
        <v>136</v>
      </c>
      <c r="CR26" s="67">
        <v>90</v>
      </c>
      <c r="CS26" s="67">
        <v>90</v>
      </c>
      <c r="CT26" s="67">
        <v>90</v>
      </c>
      <c r="CU26" s="67">
        <v>90</v>
      </c>
      <c r="CV26" s="67">
        <v>90</v>
      </c>
      <c r="CW26" s="228" t="s">
        <v>136</v>
      </c>
      <c r="CX26" s="67">
        <v>90</v>
      </c>
      <c r="CY26" s="67">
        <v>90</v>
      </c>
      <c r="CZ26" s="67">
        <v>90</v>
      </c>
      <c r="DA26" s="228" t="s">
        <v>136</v>
      </c>
      <c r="DB26" s="67"/>
      <c r="DC26" s="67"/>
      <c r="DD26" s="67"/>
      <c r="DE26" s="67"/>
      <c r="DF26" s="71"/>
      <c r="DG26" s="71"/>
      <c r="DH26" s="71"/>
      <c r="DI26" s="93"/>
      <c r="DJ26" s="94"/>
      <c r="DK26" s="94" t="s">
        <v>131</v>
      </c>
      <c r="DL26" s="94"/>
      <c r="DM26" s="94"/>
      <c r="DN26" s="94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71"/>
      <c r="EZ26" s="67"/>
      <c r="FA26" s="71"/>
      <c r="FB26" s="170">
        <f t="shared" si="26"/>
        <v>15</v>
      </c>
      <c r="FC26" s="167">
        <f t="shared" si="31"/>
        <v>0</v>
      </c>
      <c r="FD26" s="227">
        <f t="shared" si="32"/>
        <v>0</v>
      </c>
      <c r="FE26" s="94"/>
      <c r="FF26" s="223">
        <v>1</v>
      </c>
      <c r="FG26" s="67"/>
      <c r="FH26" s="67"/>
      <c r="FI26" s="67"/>
      <c r="FJ26" s="223">
        <v>1</v>
      </c>
      <c r="FK26" s="223">
        <v>1</v>
      </c>
      <c r="FL26" s="223">
        <v>1</v>
      </c>
      <c r="FM26" s="223">
        <v>1</v>
      </c>
      <c r="FN26" s="228" t="s">
        <v>136</v>
      </c>
      <c r="FO26" s="67"/>
      <c r="FP26" s="223">
        <v>1</v>
      </c>
      <c r="FQ26" s="94"/>
      <c r="FR26" s="223">
        <v>1</v>
      </c>
      <c r="FS26" s="228" t="s">
        <v>136</v>
      </c>
      <c r="FT26" s="67"/>
      <c r="FU26" s="223">
        <v>1</v>
      </c>
      <c r="FV26" s="223">
        <v>1</v>
      </c>
      <c r="FW26" s="228" t="s">
        <v>136</v>
      </c>
      <c r="FX26" s="67"/>
      <c r="FY26" s="94"/>
      <c r="FZ26" s="67"/>
      <c r="GA26" s="67"/>
      <c r="GB26" s="223">
        <v>1</v>
      </c>
      <c r="GC26" s="67"/>
      <c r="GD26" s="223">
        <v>1</v>
      </c>
      <c r="GE26" s="228" t="s">
        <v>136</v>
      </c>
      <c r="GF26" s="67"/>
      <c r="GG26" s="67"/>
      <c r="GH26" s="67"/>
      <c r="GI26" s="223">
        <v>1</v>
      </c>
      <c r="GJ26" s="223">
        <v>1</v>
      </c>
      <c r="GK26" s="228" t="s">
        <v>136</v>
      </c>
      <c r="GL26" s="223">
        <v>1</v>
      </c>
      <c r="GM26" s="67"/>
      <c r="GN26" s="223">
        <v>1</v>
      </c>
      <c r="GO26" s="228" t="s">
        <v>136</v>
      </c>
      <c r="GP26" s="67"/>
      <c r="GQ26" s="67"/>
      <c r="GR26" s="67"/>
      <c r="GS26" s="71"/>
      <c r="GT26" s="67"/>
      <c r="GU26" s="67"/>
      <c r="GV26" s="67"/>
      <c r="GW26" s="67"/>
      <c r="GX26" s="67"/>
      <c r="GY26" s="153"/>
      <c r="GZ26" s="154"/>
      <c r="HA26" s="267">
        <f t="shared" si="33"/>
        <v>1</v>
      </c>
      <c r="HB26" s="273"/>
      <c r="HC26" s="272"/>
      <c r="HD26" s="272"/>
      <c r="HE26" s="272"/>
      <c r="HF26" s="272"/>
      <c r="HG26" s="272"/>
      <c r="HH26" s="272">
        <v>1</v>
      </c>
      <c r="HI26" s="272"/>
      <c r="HJ26" s="272"/>
      <c r="HK26" s="272"/>
      <c r="HL26" s="272"/>
      <c r="HM26" s="272"/>
      <c r="HN26" s="272"/>
      <c r="HO26" s="272"/>
      <c r="HP26" s="272"/>
      <c r="HQ26" s="272"/>
      <c r="HR26" s="272"/>
      <c r="HS26" s="272"/>
      <c r="HT26" s="272"/>
      <c r="HU26" s="272"/>
      <c r="HV26" s="272"/>
      <c r="HW26" s="272"/>
      <c r="HX26" s="272"/>
      <c r="HY26" s="272"/>
      <c r="HZ26" s="272"/>
      <c r="IA26" s="272"/>
      <c r="IB26" s="272"/>
      <c r="IC26" s="272"/>
      <c r="ID26" s="272"/>
      <c r="IE26" s="272"/>
      <c r="IF26" s="272"/>
      <c r="IG26" s="272"/>
      <c r="IH26" s="272"/>
      <c r="II26" s="272"/>
      <c r="IJ26" s="272"/>
      <c r="IK26" s="272"/>
      <c r="IL26" s="272"/>
      <c r="IM26" s="272"/>
      <c r="IN26" s="272"/>
      <c r="IO26" s="272"/>
      <c r="IP26" s="272"/>
      <c r="IQ26" s="272"/>
      <c r="IR26" s="250"/>
      <c r="IS26" s="251"/>
      <c r="IT26" s="252"/>
      <c r="IU26" s="252"/>
      <c r="IV26" s="282"/>
    </row>
    <row r="27" spans="1:256" s="2" customFormat="1" ht="12.75">
      <c r="A27" s="125" t="s">
        <v>93</v>
      </c>
      <c r="B27" s="73"/>
      <c r="C27" s="22">
        <f t="shared" si="15"/>
        <v>17</v>
      </c>
      <c r="D27" s="16">
        <f t="shared" si="36"/>
        <v>11</v>
      </c>
      <c r="E27" s="67">
        <f t="shared" si="16"/>
        <v>8</v>
      </c>
      <c r="F27" s="16">
        <f t="shared" si="17"/>
        <v>2</v>
      </c>
      <c r="G27" s="16">
        <f t="shared" si="18"/>
        <v>6</v>
      </c>
      <c r="H27" s="67">
        <f t="shared" si="19"/>
        <v>3</v>
      </c>
      <c r="I27" s="68">
        <f t="shared" si="20"/>
        <v>1164</v>
      </c>
      <c r="J27" s="69">
        <f t="shared" si="21"/>
        <v>68.47058823529412</v>
      </c>
      <c r="K27" s="69">
        <f>ABS(I27*100/I1)</f>
        <v>34.03508771929825</v>
      </c>
      <c r="L27" s="68">
        <f>K1</f>
        <v>38</v>
      </c>
      <c r="M27" s="68">
        <f t="shared" si="37"/>
        <v>17</v>
      </c>
      <c r="N27" s="68">
        <f t="shared" si="34"/>
        <v>0</v>
      </c>
      <c r="O27" s="68">
        <f t="shared" si="27"/>
        <v>0</v>
      </c>
      <c r="P27" s="68">
        <f t="shared" si="28"/>
        <v>0</v>
      </c>
      <c r="Q27" s="68">
        <f t="shared" si="29"/>
        <v>0</v>
      </c>
      <c r="R27" s="70">
        <f t="shared" si="22"/>
        <v>3</v>
      </c>
      <c r="S27" s="67">
        <f t="shared" si="23"/>
        <v>1</v>
      </c>
      <c r="T27" s="67">
        <f t="shared" si="24"/>
        <v>2</v>
      </c>
      <c r="U27" s="67">
        <f t="shared" si="25"/>
        <v>3</v>
      </c>
      <c r="V27" s="71">
        <f t="shared" si="30"/>
        <v>2</v>
      </c>
      <c r="W27" s="93"/>
      <c r="X27" s="94"/>
      <c r="Y27" s="94"/>
      <c r="Z27" s="94"/>
      <c r="AA27" s="94"/>
      <c r="AB27" s="94"/>
      <c r="AC27" s="67"/>
      <c r="AD27" s="67"/>
      <c r="AE27" s="67"/>
      <c r="AF27" s="67"/>
      <c r="AG27" s="67"/>
      <c r="AH27" s="67"/>
      <c r="AI27" s="67"/>
      <c r="AJ27" s="67" t="s">
        <v>123</v>
      </c>
      <c r="AK27" s="67" t="s">
        <v>123</v>
      </c>
      <c r="AL27" s="67" t="s">
        <v>123</v>
      </c>
      <c r="AM27" s="67" t="s">
        <v>123</v>
      </c>
      <c r="AN27" s="67" t="s">
        <v>123</v>
      </c>
      <c r="AO27" s="67"/>
      <c r="AP27" s="67"/>
      <c r="AQ27" s="67" t="s">
        <v>125</v>
      </c>
      <c r="AR27" s="67" t="s">
        <v>125</v>
      </c>
      <c r="AS27" s="67" t="s">
        <v>123</v>
      </c>
      <c r="AT27" s="67"/>
      <c r="AU27" s="67" t="s">
        <v>123</v>
      </c>
      <c r="AV27" s="67" t="s">
        <v>123</v>
      </c>
      <c r="AW27" s="67" t="s">
        <v>123</v>
      </c>
      <c r="AX27" s="67" t="s">
        <v>123</v>
      </c>
      <c r="AY27" s="67"/>
      <c r="AZ27" s="67"/>
      <c r="BA27" s="67"/>
      <c r="BB27" s="67"/>
      <c r="BC27" s="67" t="s">
        <v>125</v>
      </c>
      <c r="BD27" s="67" t="s">
        <v>125</v>
      </c>
      <c r="BE27" s="67" t="s">
        <v>125</v>
      </c>
      <c r="BF27" s="67" t="s">
        <v>125</v>
      </c>
      <c r="BG27" s="67" t="s">
        <v>123</v>
      </c>
      <c r="BH27" s="67"/>
      <c r="BI27" s="67"/>
      <c r="BJ27" s="67"/>
      <c r="BK27" s="67"/>
      <c r="BL27" s="67"/>
      <c r="BM27" s="71"/>
      <c r="BN27" s="71"/>
      <c r="BO27" s="71"/>
      <c r="BP27" s="127"/>
      <c r="BQ27" s="94"/>
      <c r="BR27" s="94"/>
      <c r="BS27" s="94"/>
      <c r="BT27" s="94"/>
      <c r="BU27" s="94"/>
      <c r="BV27" s="67"/>
      <c r="BW27" s="67"/>
      <c r="BX27" s="67"/>
      <c r="BY27" s="67"/>
      <c r="BZ27" s="67"/>
      <c r="CA27" s="67"/>
      <c r="CB27" s="67"/>
      <c r="CC27" s="67">
        <v>82</v>
      </c>
      <c r="CD27" s="67">
        <v>24</v>
      </c>
      <c r="CE27" s="67">
        <v>90</v>
      </c>
      <c r="CF27" s="67">
        <v>90</v>
      </c>
      <c r="CG27" s="219">
        <v>80</v>
      </c>
      <c r="CH27" s="228" t="s">
        <v>136</v>
      </c>
      <c r="CI27" s="228" t="s">
        <v>136</v>
      </c>
      <c r="CJ27" s="67">
        <v>22</v>
      </c>
      <c r="CK27" s="67">
        <v>35</v>
      </c>
      <c r="CL27" s="219">
        <v>90</v>
      </c>
      <c r="CM27" s="228" t="s">
        <v>136</v>
      </c>
      <c r="CN27" s="67">
        <v>90</v>
      </c>
      <c r="CO27" s="67">
        <v>90</v>
      </c>
      <c r="CP27" s="67">
        <v>90</v>
      </c>
      <c r="CQ27" s="67">
        <v>90</v>
      </c>
      <c r="CR27" s="67"/>
      <c r="CS27" s="67"/>
      <c r="CT27" s="67"/>
      <c r="CU27" s="67"/>
      <c r="CV27" s="67">
        <v>66</v>
      </c>
      <c r="CW27" s="67">
        <v>45</v>
      </c>
      <c r="CX27" s="67">
        <v>45</v>
      </c>
      <c r="CY27" s="67">
        <v>45</v>
      </c>
      <c r="CZ27" s="67">
        <v>90</v>
      </c>
      <c r="DA27" s="67"/>
      <c r="DB27" s="67"/>
      <c r="DC27" s="67"/>
      <c r="DD27" s="67"/>
      <c r="DE27" s="67"/>
      <c r="DF27" s="71"/>
      <c r="DG27" s="71"/>
      <c r="DH27" s="71"/>
      <c r="DI27" s="93"/>
      <c r="DJ27" s="94"/>
      <c r="DK27" s="94"/>
      <c r="DL27" s="94"/>
      <c r="DM27" s="94"/>
      <c r="DN27" s="94"/>
      <c r="DO27" s="67"/>
      <c r="DP27" s="67"/>
      <c r="DQ27" s="67"/>
      <c r="DR27" s="67"/>
      <c r="DS27" s="67"/>
      <c r="DT27" s="67"/>
      <c r="DU27" s="67"/>
      <c r="DV27" s="67" t="s">
        <v>131</v>
      </c>
      <c r="DW27" s="67" t="s">
        <v>131</v>
      </c>
      <c r="DX27" s="67"/>
      <c r="DY27" s="67"/>
      <c r="DZ27" s="67"/>
      <c r="EA27" s="67"/>
      <c r="EB27" s="67"/>
      <c r="EC27" s="67" t="s">
        <v>132</v>
      </c>
      <c r="ED27" s="67" t="s">
        <v>132</v>
      </c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 t="s">
        <v>132</v>
      </c>
      <c r="EP27" s="67" t="s">
        <v>132</v>
      </c>
      <c r="EQ27" s="67" t="s">
        <v>132</v>
      </c>
      <c r="ER27" s="67" t="s">
        <v>132</v>
      </c>
      <c r="ES27" s="67"/>
      <c r="ET27" s="67"/>
      <c r="EU27" s="67"/>
      <c r="EV27" s="67"/>
      <c r="EW27" s="67"/>
      <c r="EX27" s="67"/>
      <c r="EY27" s="71"/>
      <c r="EZ27" s="67"/>
      <c r="FA27" s="71"/>
      <c r="FB27" s="170">
        <f t="shared" si="26"/>
        <v>3</v>
      </c>
      <c r="FC27" s="167">
        <f t="shared" si="31"/>
        <v>0</v>
      </c>
      <c r="FD27" s="227">
        <f t="shared" si="32"/>
        <v>2</v>
      </c>
      <c r="FE27" s="94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223">
        <v>1</v>
      </c>
      <c r="FR27" s="67"/>
      <c r="FS27" s="67"/>
      <c r="FT27" s="67"/>
      <c r="FU27" s="225" t="s">
        <v>135</v>
      </c>
      <c r="FV27" s="228" t="s">
        <v>136</v>
      </c>
      <c r="FW27" s="228" t="s">
        <v>136</v>
      </c>
      <c r="FX27" s="67"/>
      <c r="FY27" s="67"/>
      <c r="FZ27" s="225" t="s">
        <v>135</v>
      </c>
      <c r="GA27" s="228" t="s">
        <v>136</v>
      </c>
      <c r="GB27" s="67"/>
      <c r="GC27" s="223">
        <v>1</v>
      </c>
      <c r="GD27" s="67"/>
      <c r="GE27" s="223">
        <v>1</v>
      </c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71"/>
      <c r="GQ27" s="67"/>
      <c r="GR27" s="67"/>
      <c r="GS27" s="71"/>
      <c r="GT27" s="67"/>
      <c r="GU27" s="67"/>
      <c r="GV27" s="67"/>
      <c r="GW27" s="67"/>
      <c r="GX27" s="67"/>
      <c r="GY27" s="67"/>
      <c r="GZ27" s="96"/>
      <c r="HA27" s="267">
        <f t="shared" si="33"/>
        <v>2</v>
      </c>
      <c r="HB27" s="273"/>
      <c r="HC27" s="272"/>
      <c r="HD27" s="272"/>
      <c r="HE27" s="272"/>
      <c r="HF27" s="272"/>
      <c r="HG27" s="272"/>
      <c r="HH27" s="272"/>
      <c r="HI27" s="272"/>
      <c r="HJ27" s="272"/>
      <c r="HK27" s="272"/>
      <c r="HL27" s="272"/>
      <c r="HM27" s="272"/>
      <c r="HN27" s="272"/>
      <c r="HO27" s="272"/>
      <c r="HP27" s="272"/>
      <c r="HQ27" s="272"/>
      <c r="HR27" s="272">
        <v>1</v>
      </c>
      <c r="HS27" s="272"/>
      <c r="HT27" s="272"/>
      <c r="HU27" s="272"/>
      <c r="HV27" s="272"/>
      <c r="HW27" s="272"/>
      <c r="HX27" s="272"/>
      <c r="HY27" s="272"/>
      <c r="HZ27" s="272"/>
      <c r="IA27" s="272">
        <v>1</v>
      </c>
      <c r="IB27" s="272"/>
      <c r="IC27" s="272"/>
      <c r="ID27" s="272"/>
      <c r="IE27" s="272"/>
      <c r="IF27" s="272"/>
      <c r="IG27" s="272"/>
      <c r="IH27" s="272"/>
      <c r="II27" s="272"/>
      <c r="IJ27" s="272"/>
      <c r="IK27" s="272"/>
      <c r="IL27" s="272"/>
      <c r="IM27" s="272"/>
      <c r="IN27" s="272"/>
      <c r="IO27" s="272"/>
      <c r="IP27" s="272"/>
      <c r="IQ27" s="272"/>
      <c r="IR27" s="249"/>
      <c r="IS27" s="254"/>
      <c r="IT27" s="253"/>
      <c r="IU27" s="253"/>
      <c r="IV27" s="281"/>
    </row>
    <row r="28" spans="1:256" ht="13.5" customHeight="1">
      <c r="A28" s="140" t="s">
        <v>126</v>
      </c>
      <c r="B28" s="73"/>
      <c r="C28" s="22">
        <f t="shared" si="15"/>
        <v>7</v>
      </c>
      <c r="D28" s="16">
        <f t="shared" si="36"/>
        <v>7</v>
      </c>
      <c r="E28" s="67">
        <f t="shared" si="16"/>
        <v>7</v>
      </c>
      <c r="F28" s="16">
        <f t="shared" si="17"/>
        <v>0</v>
      </c>
      <c r="G28" s="16">
        <f t="shared" si="18"/>
        <v>0</v>
      </c>
      <c r="H28" s="67">
        <f t="shared" si="19"/>
        <v>0</v>
      </c>
      <c r="I28" s="68">
        <f t="shared" si="20"/>
        <v>630</v>
      </c>
      <c r="J28" s="69">
        <f t="shared" si="21"/>
        <v>90</v>
      </c>
      <c r="K28" s="69">
        <f>ABS(I28*100/I1)</f>
        <v>18.42105263157895</v>
      </c>
      <c r="L28" s="68">
        <f>K1</f>
        <v>38</v>
      </c>
      <c r="M28" s="68">
        <f t="shared" si="37"/>
        <v>8</v>
      </c>
      <c r="N28" s="68">
        <f t="shared" si="34"/>
        <v>0</v>
      </c>
      <c r="O28" s="68">
        <f t="shared" si="27"/>
        <v>0</v>
      </c>
      <c r="P28" s="68">
        <f t="shared" si="28"/>
        <v>0</v>
      </c>
      <c r="Q28" s="68">
        <f t="shared" si="29"/>
        <v>0</v>
      </c>
      <c r="R28" s="70">
        <f t="shared" si="22"/>
        <v>1</v>
      </c>
      <c r="S28" s="67">
        <f t="shared" si="23"/>
        <v>0</v>
      </c>
      <c r="T28" s="67">
        <f t="shared" si="24"/>
        <v>0</v>
      </c>
      <c r="U28" s="67">
        <f t="shared" si="25"/>
        <v>0</v>
      </c>
      <c r="V28" s="71">
        <f t="shared" si="30"/>
        <v>1</v>
      </c>
      <c r="W28" s="93"/>
      <c r="X28" s="94" t="s">
        <v>123</v>
      </c>
      <c r="Y28" s="67" t="s">
        <v>123</v>
      </c>
      <c r="Z28" s="67" t="s">
        <v>123</v>
      </c>
      <c r="AA28" s="67" t="s">
        <v>125</v>
      </c>
      <c r="AB28" s="67" t="s">
        <v>123</v>
      </c>
      <c r="AC28" s="67"/>
      <c r="AD28" s="67" t="s">
        <v>123</v>
      </c>
      <c r="AE28" s="67" t="s">
        <v>123</v>
      </c>
      <c r="AF28" s="67" t="s">
        <v>123</v>
      </c>
      <c r="AG28" s="67"/>
      <c r="AH28" s="67"/>
      <c r="AI28" s="67"/>
      <c r="AJ28" s="67"/>
      <c r="AK28" s="183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71"/>
      <c r="BN28" s="71"/>
      <c r="BO28" s="71"/>
      <c r="BP28" s="127"/>
      <c r="BQ28" s="94">
        <v>90</v>
      </c>
      <c r="BR28" s="67">
        <v>90</v>
      </c>
      <c r="BS28" s="67">
        <v>90</v>
      </c>
      <c r="BT28" s="67"/>
      <c r="BU28" s="67">
        <v>90</v>
      </c>
      <c r="BV28" s="67"/>
      <c r="BW28" s="67">
        <v>90</v>
      </c>
      <c r="BX28" s="67">
        <v>90</v>
      </c>
      <c r="BY28" s="67">
        <v>90</v>
      </c>
      <c r="BZ28" s="67"/>
      <c r="CA28" s="67"/>
      <c r="CB28" s="67"/>
      <c r="CC28" s="67"/>
      <c r="CD28" s="183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71"/>
      <c r="DG28" s="71"/>
      <c r="DH28" s="71"/>
      <c r="DI28" s="93"/>
      <c r="DJ28" s="94"/>
      <c r="DK28" s="94"/>
      <c r="DL28" s="94"/>
      <c r="DM28" s="94"/>
      <c r="DN28" s="94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71"/>
      <c r="EZ28" s="67"/>
      <c r="FA28" s="71"/>
      <c r="FB28" s="170">
        <f t="shared" si="26"/>
        <v>1</v>
      </c>
      <c r="FC28" s="167">
        <f t="shared" si="31"/>
        <v>0</v>
      </c>
      <c r="FD28" s="227">
        <f t="shared" si="32"/>
        <v>0</v>
      </c>
      <c r="FE28" s="94"/>
      <c r="FF28" s="67"/>
      <c r="FG28" s="74"/>
      <c r="FH28" s="67"/>
      <c r="FI28" s="67"/>
      <c r="FJ28" s="67"/>
      <c r="FK28" s="67"/>
      <c r="FL28" s="67"/>
      <c r="FM28" s="223">
        <v>1</v>
      </c>
      <c r="FN28" s="94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71"/>
      <c r="GQ28" s="67"/>
      <c r="GR28" s="67"/>
      <c r="GS28" s="71"/>
      <c r="GT28" s="67"/>
      <c r="GU28" s="67"/>
      <c r="GV28" s="67"/>
      <c r="GW28" s="67"/>
      <c r="GX28" s="67"/>
      <c r="GY28" s="153"/>
      <c r="GZ28" s="154"/>
      <c r="HA28" s="267">
        <f t="shared" si="33"/>
        <v>1</v>
      </c>
      <c r="HB28" s="273"/>
      <c r="HC28" s="272">
        <v>1</v>
      </c>
      <c r="HD28" s="272"/>
      <c r="HE28" s="272"/>
      <c r="HF28" s="272"/>
      <c r="HG28" s="272"/>
      <c r="HH28" s="272"/>
      <c r="HI28" s="272"/>
      <c r="HJ28" s="272"/>
      <c r="HK28" s="272"/>
      <c r="HL28" s="272"/>
      <c r="HM28" s="272"/>
      <c r="HN28" s="272"/>
      <c r="HO28" s="272"/>
      <c r="HP28" s="272"/>
      <c r="HQ28" s="272"/>
      <c r="HR28" s="272"/>
      <c r="HS28" s="272"/>
      <c r="HT28" s="272"/>
      <c r="HU28" s="272"/>
      <c r="HV28" s="272"/>
      <c r="HW28" s="272"/>
      <c r="HX28" s="272"/>
      <c r="HY28" s="272"/>
      <c r="HZ28" s="272"/>
      <c r="IA28" s="272"/>
      <c r="IB28" s="272"/>
      <c r="IC28" s="272"/>
      <c r="ID28" s="272"/>
      <c r="IE28" s="272"/>
      <c r="IF28" s="272"/>
      <c r="IG28" s="272"/>
      <c r="IH28" s="272"/>
      <c r="II28" s="272"/>
      <c r="IJ28" s="272"/>
      <c r="IK28" s="272"/>
      <c r="IL28" s="272"/>
      <c r="IM28" s="272"/>
      <c r="IN28" s="272"/>
      <c r="IO28" s="272"/>
      <c r="IP28" s="272"/>
      <c r="IQ28" s="272"/>
      <c r="IR28" s="250"/>
      <c r="IS28" s="251"/>
      <c r="IT28" s="252"/>
      <c r="IU28" s="252"/>
      <c r="IV28" s="282"/>
    </row>
    <row r="29" spans="1:256" ht="12.75">
      <c r="A29" s="140" t="s">
        <v>79</v>
      </c>
      <c r="B29" s="73"/>
      <c r="C29" s="22">
        <f t="shared" si="15"/>
        <v>34</v>
      </c>
      <c r="D29" s="16">
        <f t="shared" si="36"/>
        <v>33</v>
      </c>
      <c r="E29" s="67">
        <f t="shared" si="16"/>
        <v>26</v>
      </c>
      <c r="F29" s="16">
        <f t="shared" si="17"/>
        <v>6</v>
      </c>
      <c r="G29" s="16">
        <f t="shared" si="18"/>
        <v>1</v>
      </c>
      <c r="H29" s="67">
        <f t="shared" si="19"/>
        <v>4</v>
      </c>
      <c r="I29" s="68">
        <f t="shared" si="20"/>
        <v>2827</v>
      </c>
      <c r="J29" s="69">
        <f t="shared" si="21"/>
        <v>83.1470588235294</v>
      </c>
      <c r="K29" s="69">
        <f>ABS(I29*100/I1)</f>
        <v>82.6608187134503</v>
      </c>
      <c r="L29" s="68">
        <f>K1</f>
        <v>38</v>
      </c>
      <c r="M29" s="68">
        <f t="shared" si="37"/>
        <v>34</v>
      </c>
      <c r="N29" s="68">
        <f>SUM(O29:Q29)</f>
        <v>0</v>
      </c>
      <c r="O29" s="68">
        <f t="shared" si="27"/>
        <v>0</v>
      </c>
      <c r="P29" s="68">
        <f t="shared" si="28"/>
        <v>0</v>
      </c>
      <c r="Q29" s="68">
        <f t="shared" si="29"/>
        <v>0</v>
      </c>
      <c r="R29" s="70">
        <f t="shared" si="22"/>
        <v>9</v>
      </c>
      <c r="S29" s="67">
        <f t="shared" si="23"/>
        <v>1</v>
      </c>
      <c r="T29" s="67">
        <f t="shared" si="24"/>
        <v>0</v>
      </c>
      <c r="U29" s="67">
        <f t="shared" si="25"/>
        <v>1</v>
      </c>
      <c r="V29" s="71">
        <f t="shared" si="30"/>
        <v>1</v>
      </c>
      <c r="W29" s="93"/>
      <c r="X29" s="94" t="s">
        <v>123</v>
      </c>
      <c r="Y29" s="94" t="s">
        <v>123</v>
      </c>
      <c r="Z29" s="94" t="s">
        <v>123</v>
      </c>
      <c r="AA29" s="94" t="s">
        <v>123</v>
      </c>
      <c r="AB29" s="94" t="s">
        <v>123</v>
      </c>
      <c r="AC29" s="67" t="s">
        <v>123</v>
      </c>
      <c r="AD29" s="67" t="s">
        <v>123</v>
      </c>
      <c r="AE29" s="67" t="s">
        <v>123</v>
      </c>
      <c r="AF29" s="67" t="s">
        <v>123</v>
      </c>
      <c r="AG29" s="67" t="s">
        <v>123</v>
      </c>
      <c r="AH29" s="67" t="s">
        <v>123</v>
      </c>
      <c r="AI29" s="67"/>
      <c r="AJ29" s="67" t="s">
        <v>123</v>
      </c>
      <c r="AK29" s="67" t="s">
        <v>123</v>
      </c>
      <c r="AL29" s="67" t="s">
        <v>123</v>
      </c>
      <c r="AM29" s="67" t="s">
        <v>123</v>
      </c>
      <c r="AN29" s="67" t="s">
        <v>123</v>
      </c>
      <c r="AO29" s="67"/>
      <c r="AP29" s="67" t="s">
        <v>123</v>
      </c>
      <c r="AQ29" s="67" t="s">
        <v>123</v>
      </c>
      <c r="AR29" s="67" t="s">
        <v>123</v>
      </c>
      <c r="AS29" s="67" t="s">
        <v>123</v>
      </c>
      <c r="AT29" s="67" t="s">
        <v>123</v>
      </c>
      <c r="AU29" s="67" t="s">
        <v>123</v>
      </c>
      <c r="AV29" s="67" t="s">
        <v>123</v>
      </c>
      <c r="AW29" s="67" t="s">
        <v>123</v>
      </c>
      <c r="AX29" s="67" t="s">
        <v>125</v>
      </c>
      <c r="AY29" s="67" t="s">
        <v>123</v>
      </c>
      <c r="AZ29" s="67" t="s">
        <v>123</v>
      </c>
      <c r="BA29" s="67"/>
      <c r="BB29" s="67" t="s">
        <v>123</v>
      </c>
      <c r="BC29" s="67" t="s">
        <v>123</v>
      </c>
      <c r="BD29" s="67" t="s">
        <v>123</v>
      </c>
      <c r="BE29" s="67" t="s">
        <v>123</v>
      </c>
      <c r="BF29" s="67" t="s">
        <v>123</v>
      </c>
      <c r="BG29" s="67" t="s">
        <v>123</v>
      </c>
      <c r="BH29" s="67"/>
      <c r="BI29" s="67" t="s">
        <v>123</v>
      </c>
      <c r="BJ29" s="67"/>
      <c r="BK29" s="67"/>
      <c r="BL29" s="67"/>
      <c r="BM29" s="67"/>
      <c r="BN29" s="67"/>
      <c r="BO29" s="67"/>
      <c r="BP29" s="127"/>
      <c r="BQ29" s="94">
        <v>90</v>
      </c>
      <c r="BR29" s="94">
        <v>90</v>
      </c>
      <c r="BS29" s="94">
        <v>90</v>
      </c>
      <c r="BT29" s="94">
        <v>90</v>
      </c>
      <c r="BU29" s="94">
        <v>70</v>
      </c>
      <c r="BV29" s="67">
        <v>90</v>
      </c>
      <c r="BW29" s="67">
        <v>90</v>
      </c>
      <c r="BX29" s="67">
        <v>90</v>
      </c>
      <c r="BY29" s="67">
        <v>90</v>
      </c>
      <c r="BZ29" s="67">
        <v>90</v>
      </c>
      <c r="CA29" s="219">
        <v>57</v>
      </c>
      <c r="CB29" s="228" t="s">
        <v>136</v>
      </c>
      <c r="CC29" s="67">
        <v>90</v>
      </c>
      <c r="CD29" s="67">
        <v>90</v>
      </c>
      <c r="CE29" s="67">
        <v>45</v>
      </c>
      <c r="CF29" s="67">
        <v>90</v>
      </c>
      <c r="CG29" s="67">
        <v>90</v>
      </c>
      <c r="CH29" s="228" t="s">
        <v>136</v>
      </c>
      <c r="CI29" s="67">
        <v>70</v>
      </c>
      <c r="CJ29" s="67">
        <v>90</v>
      </c>
      <c r="CK29" s="67">
        <v>55</v>
      </c>
      <c r="CL29" s="67">
        <v>85</v>
      </c>
      <c r="CM29" s="67">
        <v>90</v>
      </c>
      <c r="CN29" s="67">
        <v>90</v>
      </c>
      <c r="CO29" s="67">
        <v>90</v>
      </c>
      <c r="CP29" s="67">
        <v>60</v>
      </c>
      <c r="CQ29" s="67">
        <v>45</v>
      </c>
      <c r="CR29" s="67">
        <v>90</v>
      </c>
      <c r="CS29" s="67">
        <v>90</v>
      </c>
      <c r="CT29" s="228" t="s">
        <v>136</v>
      </c>
      <c r="CU29" s="67">
        <v>90</v>
      </c>
      <c r="CV29" s="67">
        <v>90</v>
      </c>
      <c r="CW29" s="67">
        <v>90</v>
      </c>
      <c r="CX29" s="67">
        <v>90</v>
      </c>
      <c r="CY29" s="67">
        <v>90</v>
      </c>
      <c r="CZ29" s="67">
        <v>90</v>
      </c>
      <c r="DA29" s="228" t="s">
        <v>136</v>
      </c>
      <c r="DB29" s="67">
        <v>90</v>
      </c>
      <c r="DC29" s="67"/>
      <c r="DD29" s="67"/>
      <c r="DE29" s="67"/>
      <c r="DF29" s="71"/>
      <c r="DG29" s="67"/>
      <c r="DH29" s="67"/>
      <c r="DI29" s="93"/>
      <c r="DJ29" s="94"/>
      <c r="DK29" s="94"/>
      <c r="DL29" s="94"/>
      <c r="DM29" s="94"/>
      <c r="DN29" s="94" t="s">
        <v>131</v>
      </c>
      <c r="DO29" s="67"/>
      <c r="DP29" s="67"/>
      <c r="DQ29" s="67"/>
      <c r="DR29" s="67"/>
      <c r="DS29" s="67"/>
      <c r="DT29" s="67"/>
      <c r="DU29" s="67"/>
      <c r="DV29" s="67"/>
      <c r="DW29" s="67"/>
      <c r="DX29" s="67" t="s">
        <v>131</v>
      </c>
      <c r="DY29" s="67"/>
      <c r="DZ29" s="67"/>
      <c r="EA29" s="67"/>
      <c r="EB29" s="67" t="s">
        <v>131</v>
      </c>
      <c r="EC29" s="67"/>
      <c r="ED29" s="67" t="s">
        <v>131</v>
      </c>
      <c r="EE29" s="67" t="s">
        <v>131</v>
      </c>
      <c r="EF29" s="67"/>
      <c r="EG29" s="67"/>
      <c r="EH29" s="67"/>
      <c r="EI29" s="67" t="s">
        <v>131</v>
      </c>
      <c r="EJ29" s="74" t="s">
        <v>132</v>
      </c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71"/>
      <c r="EZ29" s="67"/>
      <c r="FA29" s="71"/>
      <c r="FB29" s="170">
        <f t="shared" si="26"/>
        <v>8</v>
      </c>
      <c r="FC29" s="167">
        <f t="shared" si="31"/>
        <v>1</v>
      </c>
      <c r="FD29" s="227">
        <f t="shared" si="32"/>
        <v>0</v>
      </c>
      <c r="FE29" s="223">
        <v>1</v>
      </c>
      <c r="FF29" s="67"/>
      <c r="FG29" s="223">
        <v>1</v>
      </c>
      <c r="FH29" s="67"/>
      <c r="FI29" s="67"/>
      <c r="FJ29" s="67"/>
      <c r="FK29" s="223">
        <v>1</v>
      </c>
      <c r="FL29" s="67"/>
      <c r="FM29" s="67"/>
      <c r="FN29" s="67"/>
      <c r="FO29" s="225">
        <v>2</v>
      </c>
      <c r="FP29" s="228" t="s">
        <v>136</v>
      </c>
      <c r="FQ29" s="67"/>
      <c r="FR29" s="223">
        <v>1</v>
      </c>
      <c r="FS29" s="67"/>
      <c r="FT29" s="67"/>
      <c r="FU29" s="67"/>
      <c r="FV29" s="228" t="s">
        <v>136</v>
      </c>
      <c r="FW29" s="67"/>
      <c r="FX29" s="67"/>
      <c r="FY29" s="67"/>
      <c r="FZ29" s="67"/>
      <c r="GA29" s="67"/>
      <c r="GB29" s="94"/>
      <c r="GC29" s="67"/>
      <c r="GD29" s="223">
        <v>1</v>
      </c>
      <c r="GE29" s="67"/>
      <c r="GF29" s="67"/>
      <c r="GG29" s="223">
        <v>1</v>
      </c>
      <c r="GH29" s="228" t="s">
        <v>136</v>
      </c>
      <c r="GI29" s="67"/>
      <c r="GJ29" s="223">
        <v>1</v>
      </c>
      <c r="GK29" s="67"/>
      <c r="GL29" s="67"/>
      <c r="GM29" s="67"/>
      <c r="GN29" s="223">
        <v>1</v>
      </c>
      <c r="GO29" s="228" t="s">
        <v>136</v>
      </c>
      <c r="GP29" s="71"/>
      <c r="GQ29" s="67"/>
      <c r="GR29" s="67"/>
      <c r="GS29" s="71"/>
      <c r="GT29" s="67"/>
      <c r="GU29" s="67"/>
      <c r="GV29" s="67"/>
      <c r="GW29" s="67"/>
      <c r="GX29" s="67"/>
      <c r="GY29" s="153"/>
      <c r="GZ29" s="154"/>
      <c r="HA29" s="267">
        <f t="shared" si="33"/>
        <v>1</v>
      </c>
      <c r="HB29" s="274"/>
      <c r="HC29" s="275"/>
      <c r="HD29" s="275"/>
      <c r="HE29" s="275"/>
      <c r="HF29" s="275"/>
      <c r="HG29" s="275"/>
      <c r="HH29" s="275"/>
      <c r="HI29" s="275"/>
      <c r="HJ29" s="275"/>
      <c r="HK29" s="275"/>
      <c r="HL29" s="275"/>
      <c r="HM29" s="275"/>
      <c r="HN29" s="275"/>
      <c r="HO29" s="275"/>
      <c r="HP29" s="275"/>
      <c r="HQ29" s="275"/>
      <c r="HR29" s="275"/>
      <c r="HS29" s="275"/>
      <c r="HT29" s="275"/>
      <c r="HU29" s="275"/>
      <c r="HV29" s="275"/>
      <c r="HW29" s="275">
        <v>1</v>
      </c>
      <c r="HX29" s="275"/>
      <c r="HY29" s="275"/>
      <c r="HZ29" s="275"/>
      <c r="IA29" s="275"/>
      <c r="IB29" s="275"/>
      <c r="IC29" s="275"/>
      <c r="ID29" s="275"/>
      <c r="IE29" s="275"/>
      <c r="IF29" s="275"/>
      <c r="IG29" s="275"/>
      <c r="IH29" s="275"/>
      <c r="II29" s="275"/>
      <c r="IJ29" s="275"/>
      <c r="IK29" s="275"/>
      <c r="IL29" s="275"/>
      <c r="IM29" s="275"/>
      <c r="IN29" s="275"/>
      <c r="IO29" s="275"/>
      <c r="IP29" s="275"/>
      <c r="IQ29" s="275"/>
      <c r="IR29" s="242"/>
      <c r="IS29" s="243"/>
      <c r="IT29" s="247"/>
      <c r="IU29" s="247"/>
      <c r="IV29" s="284"/>
    </row>
    <row r="30" spans="1:256" s="2" customFormat="1" ht="12.75">
      <c r="A30" s="140" t="s">
        <v>88</v>
      </c>
      <c r="B30" s="73"/>
      <c r="C30" s="22">
        <f t="shared" si="15"/>
        <v>0</v>
      </c>
      <c r="D30" s="16">
        <f t="shared" si="36"/>
        <v>0</v>
      </c>
      <c r="E30" s="67">
        <f t="shared" si="16"/>
        <v>0</v>
      </c>
      <c r="F30" s="16">
        <f t="shared" si="17"/>
        <v>0</v>
      </c>
      <c r="G30" s="16">
        <f t="shared" si="18"/>
        <v>0</v>
      </c>
      <c r="H30" s="67">
        <f t="shared" si="19"/>
        <v>0</v>
      </c>
      <c r="I30" s="68">
        <f t="shared" si="20"/>
        <v>0</v>
      </c>
      <c r="J30" s="69" t="e">
        <f t="shared" si="21"/>
        <v>#DIV/0!</v>
      </c>
      <c r="K30" s="69">
        <f>ABS(I30*100/I1)</f>
        <v>0</v>
      </c>
      <c r="L30" s="68">
        <f>K1</f>
        <v>38</v>
      </c>
      <c r="M30" s="68">
        <f t="shared" si="37"/>
        <v>0</v>
      </c>
      <c r="N30" s="68">
        <f t="shared" si="34"/>
        <v>0</v>
      </c>
      <c r="O30" s="68">
        <f t="shared" si="27"/>
        <v>0</v>
      </c>
      <c r="P30" s="68">
        <f t="shared" si="28"/>
        <v>0</v>
      </c>
      <c r="Q30" s="68">
        <f t="shared" si="29"/>
        <v>0</v>
      </c>
      <c r="R30" s="70">
        <f t="shared" si="22"/>
        <v>0</v>
      </c>
      <c r="S30" s="67">
        <f t="shared" si="23"/>
        <v>0</v>
      </c>
      <c r="T30" s="67">
        <f t="shared" si="24"/>
        <v>0</v>
      </c>
      <c r="U30" s="67">
        <f t="shared" si="25"/>
        <v>0</v>
      </c>
      <c r="V30" s="71">
        <f t="shared" si="30"/>
        <v>0</v>
      </c>
      <c r="W30" s="93"/>
      <c r="X30" s="94"/>
      <c r="Y30" s="94"/>
      <c r="Z30" s="94"/>
      <c r="AA30" s="94"/>
      <c r="AB30" s="94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127"/>
      <c r="BQ30" s="94"/>
      <c r="BR30" s="94"/>
      <c r="BS30" s="94"/>
      <c r="BT30" s="94"/>
      <c r="BU30" s="94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93"/>
      <c r="DJ30" s="94"/>
      <c r="DK30" s="94"/>
      <c r="DL30" s="94"/>
      <c r="DM30" s="94"/>
      <c r="DN30" s="94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71"/>
      <c r="FB30" s="170">
        <f t="shared" si="26"/>
        <v>0</v>
      </c>
      <c r="FC30" s="167">
        <f t="shared" si="31"/>
        <v>0</v>
      </c>
      <c r="FD30" s="227">
        <f t="shared" si="32"/>
        <v>0</v>
      </c>
      <c r="FE30" s="169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71"/>
      <c r="GD30" s="67"/>
      <c r="GE30" s="67"/>
      <c r="GF30" s="67"/>
      <c r="GG30" s="67"/>
      <c r="GH30" s="67"/>
      <c r="GI30" s="71"/>
      <c r="GJ30" s="67"/>
      <c r="GK30" s="67"/>
      <c r="GL30" s="67"/>
      <c r="GM30" s="67"/>
      <c r="GN30" s="67"/>
      <c r="GO30" s="67"/>
      <c r="GP30" s="71"/>
      <c r="GQ30" s="67"/>
      <c r="GR30" s="67"/>
      <c r="GS30" s="71"/>
      <c r="GT30" s="67"/>
      <c r="GU30" s="67"/>
      <c r="GV30" s="67"/>
      <c r="GW30" s="67"/>
      <c r="GX30" s="67"/>
      <c r="GY30" s="67"/>
      <c r="GZ30" s="96"/>
      <c r="HA30" s="267">
        <f t="shared" si="33"/>
        <v>0</v>
      </c>
      <c r="HB30" s="274"/>
      <c r="HC30" s="275"/>
      <c r="HD30" s="275"/>
      <c r="HE30" s="275"/>
      <c r="HF30" s="275"/>
      <c r="HG30" s="275"/>
      <c r="HH30" s="275"/>
      <c r="HI30" s="275"/>
      <c r="HJ30" s="275"/>
      <c r="HK30" s="275"/>
      <c r="HL30" s="275"/>
      <c r="HM30" s="275"/>
      <c r="HN30" s="275"/>
      <c r="HO30" s="275"/>
      <c r="HP30" s="275"/>
      <c r="HQ30" s="275"/>
      <c r="HR30" s="275"/>
      <c r="HS30" s="275"/>
      <c r="HT30" s="275"/>
      <c r="HU30" s="275"/>
      <c r="HV30" s="275"/>
      <c r="HW30" s="275"/>
      <c r="HX30" s="275"/>
      <c r="HY30" s="275"/>
      <c r="HZ30" s="275"/>
      <c r="IA30" s="275"/>
      <c r="IB30" s="275"/>
      <c r="IC30" s="275"/>
      <c r="ID30" s="275"/>
      <c r="IE30" s="275"/>
      <c r="IF30" s="275"/>
      <c r="IG30" s="275"/>
      <c r="IH30" s="275"/>
      <c r="II30" s="275"/>
      <c r="IJ30" s="275"/>
      <c r="IK30" s="275"/>
      <c r="IL30" s="275"/>
      <c r="IM30" s="275"/>
      <c r="IN30" s="275"/>
      <c r="IO30" s="275"/>
      <c r="IP30" s="275"/>
      <c r="IQ30" s="275"/>
      <c r="IR30" s="235"/>
      <c r="IS30" s="237"/>
      <c r="IT30" s="234"/>
      <c r="IU30" s="234"/>
      <c r="IV30" s="283"/>
    </row>
    <row r="31" spans="1:256" ht="12.75">
      <c r="A31" s="140" t="s">
        <v>80</v>
      </c>
      <c r="B31" s="73"/>
      <c r="C31" s="22">
        <f t="shared" si="15"/>
        <v>33</v>
      </c>
      <c r="D31" s="16">
        <f t="shared" si="36"/>
        <v>33</v>
      </c>
      <c r="E31" s="67">
        <f t="shared" si="16"/>
        <v>31</v>
      </c>
      <c r="F31" s="16">
        <f t="shared" si="17"/>
        <v>0</v>
      </c>
      <c r="G31" s="16">
        <f t="shared" si="18"/>
        <v>0</v>
      </c>
      <c r="H31" s="67">
        <f t="shared" si="19"/>
        <v>3</v>
      </c>
      <c r="I31" s="68">
        <f t="shared" si="20"/>
        <v>2848</v>
      </c>
      <c r="J31" s="69">
        <f t="shared" si="21"/>
        <v>86.3030303030303</v>
      </c>
      <c r="K31" s="69">
        <f>ABS(I31*100/I1)</f>
        <v>83.27485380116958</v>
      </c>
      <c r="L31" s="68">
        <f>K1</f>
        <v>38</v>
      </c>
      <c r="M31" s="68">
        <f t="shared" si="37"/>
        <v>33</v>
      </c>
      <c r="N31" s="68">
        <f t="shared" si="34"/>
        <v>0</v>
      </c>
      <c r="O31" s="68">
        <f t="shared" si="27"/>
        <v>0</v>
      </c>
      <c r="P31" s="68">
        <f t="shared" si="28"/>
        <v>0</v>
      </c>
      <c r="Q31" s="68">
        <f t="shared" si="29"/>
        <v>0</v>
      </c>
      <c r="R31" s="70">
        <f t="shared" si="22"/>
        <v>10</v>
      </c>
      <c r="S31" s="67">
        <f t="shared" si="23"/>
        <v>1</v>
      </c>
      <c r="T31" s="67">
        <f t="shared" si="24"/>
        <v>2</v>
      </c>
      <c r="U31" s="67">
        <f t="shared" si="25"/>
        <v>3</v>
      </c>
      <c r="V31" s="71">
        <f t="shared" si="30"/>
        <v>2</v>
      </c>
      <c r="W31" s="93"/>
      <c r="X31" s="94" t="s">
        <v>123</v>
      </c>
      <c r="Y31" s="94" t="s">
        <v>123</v>
      </c>
      <c r="Z31" s="94" t="s">
        <v>123</v>
      </c>
      <c r="AA31" s="94" t="s">
        <v>123</v>
      </c>
      <c r="AB31" s="94" t="s">
        <v>123</v>
      </c>
      <c r="AC31" s="67" t="s">
        <v>123</v>
      </c>
      <c r="AD31" s="67" t="s">
        <v>123</v>
      </c>
      <c r="AE31" s="67" t="s">
        <v>123</v>
      </c>
      <c r="AF31" s="67" t="s">
        <v>123</v>
      </c>
      <c r="AG31" s="67"/>
      <c r="AH31" s="67" t="s">
        <v>123</v>
      </c>
      <c r="AI31" s="67" t="s">
        <v>123</v>
      </c>
      <c r="AJ31" s="67" t="s">
        <v>123</v>
      </c>
      <c r="AK31" s="67" t="s">
        <v>123</v>
      </c>
      <c r="AL31" s="67" t="s">
        <v>123</v>
      </c>
      <c r="AM31" s="67" t="s">
        <v>123</v>
      </c>
      <c r="AN31" s="67" t="s">
        <v>123</v>
      </c>
      <c r="AO31" s="94" t="s">
        <v>123</v>
      </c>
      <c r="AP31" s="94" t="s">
        <v>123</v>
      </c>
      <c r="AQ31" s="94" t="s">
        <v>123</v>
      </c>
      <c r="AR31" s="94" t="s">
        <v>123</v>
      </c>
      <c r="AS31" s="67" t="s">
        <v>123</v>
      </c>
      <c r="AT31" s="67" t="s">
        <v>123</v>
      </c>
      <c r="AU31" s="67" t="s">
        <v>123</v>
      </c>
      <c r="AV31" s="67"/>
      <c r="AW31" s="67" t="s">
        <v>123</v>
      </c>
      <c r="AX31" s="67" t="s">
        <v>123</v>
      </c>
      <c r="AY31" s="67" t="s">
        <v>123</v>
      </c>
      <c r="AZ31" s="67"/>
      <c r="BA31" s="67" t="s">
        <v>123</v>
      </c>
      <c r="BB31" s="67" t="s">
        <v>123</v>
      </c>
      <c r="BC31" s="67" t="s">
        <v>123</v>
      </c>
      <c r="BD31" s="67"/>
      <c r="BE31" s="67"/>
      <c r="BF31" s="67" t="s">
        <v>123</v>
      </c>
      <c r="BG31" s="67" t="s">
        <v>123</v>
      </c>
      <c r="BH31" s="67" t="s">
        <v>123</v>
      </c>
      <c r="BI31" s="67" t="s">
        <v>123</v>
      </c>
      <c r="BJ31" s="67"/>
      <c r="BK31" s="183"/>
      <c r="BL31" s="67"/>
      <c r="BM31" s="71"/>
      <c r="BN31" s="67"/>
      <c r="BO31" s="67"/>
      <c r="BP31" s="127"/>
      <c r="BQ31" s="94">
        <v>90</v>
      </c>
      <c r="BR31" s="94">
        <v>90</v>
      </c>
      <c r="BS31" s="94">
        <v>90</v>
      </c>
      <c r="BT31" s="94">
        <v>90</v>
      </c>
      <c r="BU31" s="94">
        <v>90</v>
      </c>
      <c r="BV31" s="67">
        <v>90</v>
      </c>
      <c r="BW31" s="67">
        <v>90</v>
      </c>
      <c r="BX31" s="67">
        <v>90</v>
      </c>
      <c r="BY31" s="219">
        <v>1</v>
      </c>
      <c r="BZ31" s="228" t="s">
        <v>136</v>
      </c>
      <c r="CA31" s="67">
        <v>90</v>
      </c>
      <c r="CB31" s="67">
        <v>90</v>
      </c>
      <c r="CC31" s="67">
        <v>90</v>
      </c>
      <c r="CD31" s="67">
        <v>90</v>
      </c>
      <c r="CE31" s="67">
        <v>90</v>
      </c>
      <c r="CF31" s="67">
        <v>90</v>
      </c>
      <c r="CG31" s="67">
        <v>90</v>
      </c>
      <c r="CH31" s="94">
        <v>90</v>
      </c>
      <c r="CI31" s="94">
        <v>90</v>
      </c>
      <c r="CJ31" s="94">
        <v>90</v>
      </c>
      <c r="CK31" s="94">
        <v>90</v>
      </c>
      <c r="CL31" s="67">
        <v>90</v>
      </c>
      <c r="CM31" s="67">
        <v>90</v>
      </c>
      <c r="CN31" s="67">
        <v>90</v>
      </c>
      <c r="CO31" s="228" t="s">
        <v>136</v>
      </c>
      <c r="CP31" s="67">
        <v>90</v>
      </c>
      <c r="CQ31" s="219">
        <v>57</v>
      </c>
      <c r="CR31" s="67">
        <v>90</v>
      </c>
      <c r="CS31" s="228" t="s">
        <v>136</v>
      </c>
      <c r="CT31" s="67">
        <v>90</v>
      </c>
      <c r="CU31" s="67">
        <v>90</v>
      </c>
      <c r="CV31" s="67">
        <v>90</v>
      </c>
      <c r="CW31" s="67"/>
      <c r="CX31" s="67"/>
      <c r="CY31" s="67">
        <v>90</v>
      </c>
      <c r="CZ31" s="67">
        <v>90</v>
      </c>
      <c r="DA31" s="67">
        <v>90</v>
      </c>
      <c r="DB31" s="67">
        <v>90</v>
      </c>
      <c r="DC31" s="67"/>
      <c r="DD31" s="94"/>
      <c r="DE31" s="67"/>
      <c r="DF31" s="71"/>
      <c r="DG31" s="67"/>
      <c r="DH31" s="67"/>
      <c r="DI31" s="93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67"/>
      <c r="DW31" s="94"/>
      <c r="DX31" s="94"/>
      <c r="DY31" s="67"/>
      <c r="DZ31" s="94"/>
      <c r="EA31" s="94"/>
      <c r="EB31" s="94"/>
      <c r="EC31" s="94"/>
      <c r="ED31" s="94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71"/>
      <c r="EZ31" s="67"/>
      <c r="FA31" s="71"/>
      <c r="FB31" s="170">
        <f t="shared" si="26"/>
        <v>10</v>
      </c>
      <c r="FC31" s="167">
        <f t="shared" si="31"/>
        <v>0</v>
      </c>
      <c r="FD31" s="227">
        <f t="shared" si="32"/>
        <v>2</v>
      </c>
      <c r="FE31" s="94"/>
      <c r="FF31" s="223">
        <v>1</v>
      </c>
      <c r="FG31" s="223">
        <v>1</v>
      </c>
      <c r="FH31" s="67"/>
      <c r="FI31" s="94"/>
      <c r="FJ31" s="223">
        <v>1</v>
      </c>
      <c r="FK31" s="67"/>
      <c r="FL31" s="67"/>
      <c r="FM31" s="225" t="s">
        <v>135</v>
      </c>
      <c r="FN31" s="228" t="s">
        <v>136</v>
      </c>
      <c r="FO31" s="67"/>
      <c r="FP31" s="223">
        <v>1</v>
      </c>
      <c r="FQ31" s="223">
        <v>1</v>
      </c>
      <c r="FR31" s="228" t="s">
        <v>136</v>
      </c>
      <c r="FS31" s="67"/>
      <c r="FT31" s="67"/>
      <c r="FU31" s="223">
        <v>1</v>
      </c>
      <c r="FV31" s="67"/>
      <c r="FW31" s="67"/>
      <c r="FX31" s="67"/>
      <c r="FY31" s="67"/>
      <c r="FZ31" s="67"/>
      <c r="GA31" s="67"/>
      <c r="GB31" s="223">
        <v>1</v>
      </c>
      <c r="GC31" s="228" t="s">
        <v>136</v>
      </c>
      <c r="GD31" s="94"/>
      <c r="GE31" s="225" t="s">
        <v>135</v>
      </c>
      <c r="GF31" s="223">
        <v>1</v>
      </c>
      <c r="GG31" s="228" t="s">
        <v>136</v>
      </c>
      <c r="GH31" s="67"/>
      <c r="GI31" s="67"/>
      <c r="GJ31" s="67"/>
      <c r="GK31" s="67"/>
      <c r="GL31" s="67"/>
      <c r="GM31" s="223">
        <v>1</v>
      </c>
      <c r="GN31" s="67"/>
      <c r="GO31" s="67"/>
      <c r="GP31" s="223">
        <v>1</v>
      </c>
      <c r="GQ31" s="67"/>
      <c r="GR31" s="67"/>
      <c r="GS31" s="71"/>
      <c r="GT31" s="67"/>
      <c r="GU31" s="67"/>
      <c r="GV31" s="67"/>
      <c r="GW31" s="67"/>
      <c r="GX31" s="67"/>
      <c r="GY31" s="153"/>
      <c r="GZ31" s="154"/>
      <c r="HA31" s="267">
        <f t="shared" si="33"/>
        <v>2</v>
      </c>
      <c r="HB31" s="274"/>
      <c r="HC31" s="275"/>
      <c r="HD31" s="275"/>
      <c r="HE31" s="275"/>
      <c r="HF31" s="275"/>
      <c r="HG31" s="275"/>
      <c r="HH31" s="275"/>
      <c r="HI31" s="275"/>
      <c r="HJ31" s="275"/>
      <c r="HK31" s="275"/>
      <c r="HL31" s="275"/>
      <c r="HM31" s="275">
        <v>1</v>
      </c>
      <c r="HN31" s="275"/>
      <c r="HO31" s="275"/>
      <c r="HP31" s="275"/>
      <c r="HQ31" s="275"/>
      <c r="HR31" s="275"/>
      <c r="HS31" s="275"/>
      <c r="HT31" s="275"/>
      <c r="HU31" s="275"/>
      <c r="HV31" s="275"/>
      <c r="HW31" s="275">
        <v>1</v>
      </c>
      <c r="HX31" s="275"/>
      <c r="HY31" s="275"/>
      <c r="HZ31" s="275"/>
      <c r="IA31" s="275"/>
      <c r="IB31" s="275"/>
      <c r="IC31" s="275"/>
      <c r="ID31" s="275"/>
      <c r="IE31" s="275"/>
      <c r="IF31" s="275"/>
      <c r="IG31" s="275"/>
      <c r="IH31" s="275"/>
      <c r="II31" s="275"/>
      <c r="IJ31" s="275"/>
      <c r="IK31" s="275"/>
      <c r="IL31" s="275"/>
      <c r="IM31" s="275"/>
      <c r="IN31" s="275"/>
      <c r="IO31" s="275"/>
      <c r="IP31" s="275"/>
      <c r="IQ31" s="275"/>
      <c r="IR31" s="242"/>
      <c r="IS31" s="243"/>
      <c r="IT31" s="247"/>
      <c r="IU31" s="247"/>
      <c r="IV31" s="284"/>
    </row>
    <row r="32" spans="1:256" ht="12.75">
      <c r="A32" s="140" t="s">
        <v>86</v>
      </c>
      <c r="B32" s="73"/>
      <c r="C32" s="22">
        <f t="shared" si="15"/>
        <v>2</v>
      </c>
      <c r="D32" s="16">
        <f t="shared" si="36"/>
        <v>0</v>
      </c>
      <c r="E32" s="67">
        <f t="shared" si="16"/>
        <v>0</v>
      </c>
      <c r="F32" s="16">
        <f t="shared" si="17"/>
        <v>0</v>
      </c>
      <c r="G32" s="16">
        <f t="shared" si="18"/>
        <v>2</v>
      </c>
      <c r="H32" s="67">
        <f t="shared" si="19"/>
        <v>0</v>
      </c>
      <c r="I32" s="68">
        <f t="shared" si="20"/>
        <v>40</v>
      </c>
      <c r="J32" s="69">
        <f t="shared" si="21"/>
        <v>20</v>
      </c>
      <c r="K32" s="69">
        <f>ABS(I32*100/I1)</f>
        <v>1.1695906432748537</v>
      </c>
      <c r="L32" s="68">
        <f>K1</f>
        <v>38</v>
      </c>
      <c r="M32" s="68">
        <f t="shared" si="37"/>
        <v>2</v>
      </c>
      <c r="N32" s="68">
        <f>SUM(O32:Q32)</f>
        <v>0</v>
      </c>
      <c r="O32" s="68">
        <f t="shared" si="27"/>
        <v>0</v>
      </c>
      <c r="P32" s="68">
        <f t="shared" si="28"/>
        <v>0</v>
      </c>
      <c r="Q32" s="68">
        <f t="shared" si="29"/>
        <v>0</v>
      </c>
      <c r="R32" s="70">
        <f t="shared" si="22"/>
        <v>0</v>
      </c>
      <c r="S32" s="67">
        <f t="shared" si="23"/>
        <v>0</v>
      </c>
      <c r="T32" s="67">
        <f t="shared" si="24"/>
        <v>0</v>
      </c>
      <c r="U32" s="67">
        <f t="shared" si="25"/>
        <v>0</v>
      </c>
      <c r="V32" s="71">
        <f t="shared" si="30"/>
        <v>0</v>
      </c>
      <c r="W32" s="93"/>
      <c r="X32" s="94"/>
      <c r="Y32" s="94"/>
      <c r="Z32" s="94"/>
      <c r="AA32" s="94"/>
      <c r="AB32" s="94"/>
      <c r="AC32" s="67"/>
      <c r="AD32" s="67"/>
      <c r="AE32" s="94"/>
      <c r="AF32" s="94"/>
      <c r="AG32" s="94"/>
      <c r="AH32" s="94" t="s">
        <v>125</v>
      </c>
      <c r="AI32" s="94" t="s">
        <v>125</v>
      </c>
      <c r="AJ32" s="183"/>
      <c r="AK32" s="94"/>
      <c r="AL32" s="94"/>
      <c r="AM32" s="67"/>
      <c r="AN32" s="94"/>
      <c r="AO32" s="94"/>
      <c r="AP32" s="94"/>
      <c r="AQ32" s="94"/>
      <c r="AR32" s="94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127"/>
      <c r="BQ32" s="94"/>
      <c r="BR32" s="94"/>
      <c r="BS32" s="94"/>
      <c r="BT32" s="94"/>
      <c r="BU32" s="94"/>
      <c r="BV32" s="67"/>
      <c r="BW32" s="67"/>
      <c r="BX32" s="94"/>
      <c r="BY32" s="94"/>
      <c r="BZ32" s="94"/>
      <c r="CA32" s="94">
        <v>10</v>
      </c>
      <c r="CB32" s="94">
        <v>30</v>
      </c>
      <c r="CC32" s="183"/>
      <c r="CD32" s="94"/>
      <c r="CE32" s="94"/>
      <c r="CF32" s="67"/>
      <c r="CG32" s="94"/>
      <c r="CH32" s="94"/>
      <c r="CI32" s="94"/>
      <c r="CJ32" s="94"/>
      <c r="CK32" s="94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93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 t="s">
        <v>132</v>
      </c>
      <c r="DU32" s="94" t="s">
        <v>132</v>
      </c>
      <c r="DV32" s="94"/>
      <c r="DW32" s="94"/>
      <c r="DX32" s="94"/>
      <c r="DY32" s="94"/>
      <c r="DZ32" s="94"/>
      <c r="EA32" s="94"/>
      <c r="EB32" s="94"/>
      <c r="EC32" s="94"/>
      <c r="ED32" s="94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71"/>
      <c r="FB32" s="170">
        <f t="shared" si="26"/>
        <v>0</v>
      </c>
      <c r="FC32" s="167">
        <f t="shared" si="31"/>
        <v>0</v>
      </c>
      <c r="FD32" s="227">
        <f t="shared" si="32"/>
        <v>0</v>
      </c>
      <c r="FE32" s="94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71"/>
      <c r="GQ32" s="67"/>
      <c r="GR32" s="67"/>
      <c r="GS32" s="71"/>
      <c r="GT32" s="67"/>
      <c r="GU32" s="67"/>
      <c r="GV32" s="67"/>
      <c r="GW32" s="67"/>
      <c r="GX32" s="67"/>
      <c r="GY32" s="153"/>
      <c r="GZ32" s="154"/>
      <c r="HA32" s="267">
        <f t="shared" si="33"/>
        <v>0</v>
      </c>
      <c r="HB32" s="274"/>
      <c r="HC32" s="275"/>
      <c r="HD32" s="275"/>
      <c r="HE32" s="275"/>
      <c r="HF32" s="275"/>
      <c r="HG32" s="275"/>
      <c r="HH32" s="275"/>
      <c r="HI32" s="275"/>
      <c r="HJ32" s="275"/>
      <c r="HK32" s="275"/>
      <c r="HL32" s="275"/>
      <c r="HM32" s="275"/>
      <c r="HN32" s="275"/>
      <c r="HO32" s="275"/>
      <c r="HP32" s="275"/>
      <c r="HQ32" s="275"/>
      <c r="HR32" s="275"/>
      <c r="HS32" s="275"/>
      <c r="HT32" s="275"/>
      <c r="HU32" s="275"/>
      <c r="HV32" s="275"/>
      <c r="HW32" s="275"/>
      <c r="HX32" s="275"/>
      <c r="HY32" s="275"/>
      <c r="HZ32" s="275"/>
      <c r="IA32" s="275"/>
      <c r="IB32" s="275"/>
      <c r="IC32" s="275"/>
      <c r="ID32" s="275"/>
      <c r="IE32" s="275"/>
      <c r="IF32" s="275"/>
      <c r="IG32" s="275"/>
      <c r="IH32" s="275"/>
      <c r="II32" s="275"/>
      <c r="IJ32" s="275"/>
      <c r="IK32" s="275"/>
      <c r="IL32" s="275"/>
      <c r="IM32" s="275"/>
      <c r="IN32" s="275"/>
      <c r="IO32" s="275"/>
      <c r="IP32" s="275"/>
      <c r="IQ32" s="275"/>
      <c r="IR32" s="242"/>
      <c r="IS32" s="243"/>
      <c r="IT32" s="247"/>
      <c r="IU32" s="247"/>
      <c r="IV32" s="284"/>
    </row>
    <row r="33" spans="1:256" s="2" customFormat="1" ht="12.75">
      <c r="A33" s="140" t="s">
        <v>84</v>
      </c>
      <c r="B33" s="73"/>
      <c r="C33" s="22">
        <f t="shared" si="15"/>
        <v>28</v>
      </c>
      <c r="D33" s="16">
        <f t="shared" si="36"/>
        <v>12</v>
      </c>
      <c r="E33" s="67">
        <f t="shared" si="16"/>
        <v>6</v>
      </c>
      <c r="F33" s="16">
        <f t="shared" si="17"/>
        <v>7</v>
      </c>
      <c r="G33" s="16">
        <f t="shared" si="18"/>
        <v>16</v>
      </c>
      <c r="H33" s="67">
        <f t="shared" si="19"/>
        <v>4</v>
      </c>
      <c r="I33" s="68">
        <f t="shared" si="20"/>
        <v>1352</v>
      </c>
      <c r="J33" s="69">
        <f t="shared" si="21"/>
        <v>48.285714285714285</v>
      </c>
      <c r="K33" s="69">
        <f>ABS(I33*100/I1)</f>
        <v>39.53216374269006</v>
      </c>
      <c r="L33" s="68">
        <f>K1</f>
        <v>38</v>
      </c>
      <c r="M33" s="68">
        <f t="shared" si="37"/>
        <v>34</v>
      </c>
      <c r="N33" s="68">
        <f t="shared" si="34"/>
        <v>0</v>
      </c>
      <c r="O33" s="68">
        <f t="shared" si="27"/>
        <v>0</v>
      </c>
      <c r="P33" s="68">
        <f t="shared" si="28"/>
        <v>0</v>
      </c>
      <c r="Q33" s="68">
        <f t="shared" si="29"/>
        <v>0</v>
      </c>
      <c r="R33" s="70">
        <f t="shared" si="22"/>
        <v>7</v>
      </c>
      <c r="S33" s="67">
        <f t="shared" si="23"/>
        <v>1</v>
      </c>
      <c r="T33" s="67">
        <f t="shared" si="24"/>
        <v>0</v>
      </c>
      <c r="U33" s="67">
        <f t="shared" si="25"/>
        <v>1</v>
      </c>
      <c r="V33" s="71">
        <f t="shared" si="30"/>
        <v>2</v>
      </c>
      <c r="W33" s="93"/>
      <c r="X33" s="94" t="s">
        <v>125</v>
      </c>
      <c r="Y33" s="94" t="s">
        <v>125</v>
      </c>
      <c r="Z33" s="94" t="s">
        <v>125</v>
      </c>
      <c r="AA33" s="94" t="s">
        <v>125</v>
      </c>
      <c r="AB33" s="94" t="s">
        <v>125</v>
      </c>
      <c r="AC33" s="94" t="s">
        <v>125</v>
      </c>
      <c r="AD33" s="94" t="s">
        <v>125</v>
      </c>
      <c r="AE33" s="94" t="s">
        <v>123</v>
      </c>
      <c r="AF33" s="94" t="s">
        <v>123</v>
      </c>
      <c r="AG33" s="94" t="s">
        <v>125</v>
      </c>
      <c r="AH33" s="94"/>
      <c r="AI33" s="94"/>
      <c r="AJ33" s="94" t="s">
        <v>125</v>
      </c>
      <c r="AK33" s="94" t="s">
        <v>125</v>
      </c>
      <c r="AL33" s="94" t="s">
        <v>125</v>
      </c>
      <c r="AM33" s="94" t="s">
        <v>125</v>
      </c>
      <c r="AN33" s="94" t="s">
        <v>125</v>
      </c>
      <c r="AO33" s="94" t="s">
        <v>123</v>
      </c>
      <c r="AP33" s="94" t="s">
        <v>125</v>
      </c>
      <c r="AQ33" s="94" t="s">
        <v>123</v>
      </c>
      <c r="AR33" s="94" t="s">
        <v>123</v>
      </c>
      <c r="AS33" s="94" t="s">
        <v>125</v>
      </c>
      <c r="AT33" s="94" t="s">
        <v>123</v>
      </c>
      <c r="AU33" s="67" t="s">
        <v>125</v>
      </c>
      <c r="AV33" s="67" t="s">
        <v>125</v>
      </c>
      <c r="AW33" s="67"/>
      <c r="AX33" s="67" t="s">
        <v>125</v>
      </c>
      <c r="AY33" s="67" t="s">
        <v>123</v>
      </c>
      <c r="AZ33" s="67" t="s">
        <v>123</v>
      </c>
      <c r="BA33" s="67" t="s">
        <v>123</v>
      </c>
      <c r="BB33" s="67" t="s">
        <v>125</v>
      </c>
      <c r="BC33" s="67" t="s">
        <v>125</v>
      </c>
      <c r="BD33" s="67" t="s">
        <v>123</v>
      </c>
      <c r="BE33" s="67"/>
      <c r="BF33" s="67" t="s">
        <v>125</v>
      </c>
      <c r="BG33" s="67" t="s">
        <v>123</v>
      </c>
      <c r="BH33" s="67" t="s">
        <v>123</v>
      </c>
      <c r="BI33" s="67" t="s">
        <v>125</v>
      </c>
      <c r="BJ33" s="67"/>
      <c r="BK33" s="67"/>
      <c r="BL33" s="67"/>
      <c r="BM33" s="67"/>
      <c r="BN33" s="67"/>
      <c r="BO33" s="67"/>
      <c r="BP33" s="127"/>
      <c r="BQ33" s="94">
        <v>31</v>
      </c>
      <c r="BR33" s="94">
        <v>30</v>
      </c>
      <c r="BS33" s="94">
        <v>45</v>
      </c>
      <c r="BT33" s="94">
        <v>42</v>
      </c>
      <c r="BU33" s="94">
        <v>20</v>
      </c>
      <c r="BV33" s="94">
        <v>15</v>
      </c>
      <c r="BW33" s="94">
        <v>45</v>
      </c>
      <c r="BX33" s="94">
        <v>90</v>
      </c>
      <c r="BY33" s="94">
        <v>90</v>
      </c>
      <c r="BZ33" s="224">
        <v>36</v>
      </c>
      <c r="CA33" s="228" t="s">
        <v>136</v>
      </c>
      <c r="CB33" s="228" t="s">
        <v>136</v>
      </c>
      <c r="CC33" s="94">
        <v>8</v>
      </c>
      <c r="CD33" s="228" t="s">
        <v>136</v>
      </c>
      <c r="CE33" s="94">
        <v>33</v>
      </c>
      <c r="CF33" s="94">
        <v>14</v>
      </c>
      <c r="CG33" s="94">
        <v>23</v>
      </c>
      <c r="CH33" s="94">
        <v>84</v>
      </c>
      <c r="CI33" s="94">
        <v>20</v>
      </c>
      <c r="CJ33" s="94">
        <v>68</v>
      </c>
      <c r="CK33" s="94">
        <v>76</v>
      </c>
      <c r="CL33" s="94"/>
      <c r="CM33" s="94">
        <v>90</v>
      </c>
      <c r="CN33" s="67"/>
      <c r="CO33" s="67"/>
      <c r="CP33" s="67"/>
      <c r="CQ33" s="67"/>
      <c r="CR33" s="67">
        <v>90</v>
      </c>
      <c r="CS33" s="67">
        <v>75</v>
      </c>
      <c r="CT33" s="67">
        <v>90</v>
      </c>
      <c r="CU33" s="67"/>
      <c r="CV33" s="219">
        <v>10</v>
      </c>
      <c r="CW33" s="67">
        <v>45</v>
      </c>
      <c r="CX33" s="228" t="s">
        <v>136</v>
      </c>
      <c r="CY33" s="67">
        <v>23</v>
      </c>
      <c r="CZ33" s="67">
        <v>56</v>
      </c>
      <c r="DA33" s="67">
        <v>90</v>
      </c>
      <c r="DB33" s="67">
        <v>13</v>
      </c>
      <c r="DC33" s="67"/>
      <c r="DD33" s="67"/>
      <c r="DE33" s="67"/>
      <c r="DF33" s="67"/>
      <c r="DG33" s="67"/>
      <c r="DH33" s="67"/>
      <c r="DI33" s="93"/>
      <c r="DJ33" s="94" t="s">
        <v>132</v>
      </c>
      <c r="DK33" s="94" t="s">
        <v>132</v>
      </c>
      <c r="DL33" s="94" t="s">
        <v>132</v>
      </c>
      <c r="DM33" s="94" t="s">
        <v>132</v>
      </c>
      <c r="DN33" s="94" t="s">
        <v>132</v>
      </c>
      <c r="DO33" s="94" t="s">
        <v>132</v>
      </c>
      <c r="DP33" s="94" t="s">
        <v>132</v>
      </c>
      <c r="DQ33" s="94"/>
      <c r="DR33" s="94"/>
      <c r="DS33" s="94" t="s">
        <v>132</v>
      </c>
      <c r="DT33" s="94"/>
      <c r="DU33" s="94"/>
      <c r="DV33" s="94" t="s">
        <v>132</v>
      </c>
      <c r="DW33" s="94"/>
      <c r="DX33" s="94" t="s">
        <v>132</v>
      </c>
      <c r="DY33" s="94" t="s">
        <v>132</v>
      </c>
      <c r="DZ33" s="94" t="s">
        <v>132</v>
      </c>
      <c r="EA33" s="94" t="s">
        <v>131</v>
      </c>
      <c r="EB33" s="94" t="s">
        <v>132</v>
      </c>
      <c r="EC33" s="94" t="s">
        <v>131</v>
      </c>
      <c r="ED33" s="94" t="s">
        <v>131</v>
      </c>
      <c r="EE33" s="221" t="s">
        <v>131</v>
      </c>
      <c r="EF33" s="94"/>
      <c r="EG33" s="67"/>
      <c r="EH33" s="67"/>
      <c r="EI33" s="67"/>
      <c r="EJ33" s="67"/>
      <c r="EK33" s="67"/>
      <c r="EL33" s="67" t="s">
        <v>131</v>
      </c>
      <c r="EM33" s="67"/>
      <c r="EN33" s="67"/>
      <c r="EO33" s="67" t="s">
        <v>132</v>
      </c>
      <c r="EP33" s="67" t="s">
        <v>131</v>
      </c>
      <c r="EQ33" s="67"/>
      <c r="ER33" s="67" t="s">
        <v>132</v>
      </c>
      <c r="ES33" s="67" t="s">
        <v>131</v>
      </c>
      <c r="ET33" s="67"/>
      <c r="EU33" s="67" t="s">
        <v>132</v>
      </c>
      <c r="EV33" s="67"/>
      <c r="EW33" s="67"/>
      <c r="EX33" s="67"/>
      <c r="EY33" s="67"/>
      <c r="EZ33" s="67"/>
      <c r="FA33" s="71"/>
      <c r="FB33" s="170">
        <f t="shared" si="26"/>
        <v>6</v>
      </c>
      <c r="FC33" s="167">
        <f t="shared" si="31"/>
        <v>1</v>
      </c>
      <c r="FD33" s="227">
        <f t="shared" si="32"/>
        <v>0</v>
      </c>
      <c r="FE33" s="94"/>
      <c r="FF33" s="67"/>
      <c r="FG33" s="67"/>
      <c r="FH33" s="67"/>
      <c r="FI33" s="223">
        <v>1</v>
      </c>
      <c r="FJ33" s="67"/>
      <c r="FK33" s="67"/>
      <c r="FL33" s="223">
        <v>1</v>
      </c>
      <c r="FM33" s="223">
        <v>1</v>
      </c>
      <c r="FN33" s="225">
        <v>2</v>
      </c>
      <c r="FO33" s="228" t="s">
        <v>136</v>
      </c>
      <c r="FP33" s="228" t="s">
        <v>136</v>
      </c>
      <c r="FQ33" s="228" t="s">
        <v>136</v>
      </c>
      <c r="FR33" s="228" t="s">
        <v>136</v>
      </c>
      <c r="FS33" s="67"/>
      <c r="FT33" s="67"/>
      <c r="FU33" s="223">
        <v>1</v>
      </c>
      <c r="FV33" s="67"/>
      <c r="FW33" s="67"/>
      <c r="FX33" s="67"/>
      <c r="FY33" s="67"/>
      <c r="FZ33" s="67"/>
      <c r="GA33" s="223">
        <v>1</v>
      </c>
      <c r="GB33" s="67"/>
      <c r="GC33" s="67"/>
      <c r="GD33" s="67"/>
      <c r="GE33" s="67"/>
      <c r="GF33" s="67"/>
      <c r="GG33" s="67"/>
      <c r="GH33" s="67"/>
      <c r="GI33" s="67"/>
      <c r="GJ33" s="67"/>
      <c r="GK33" s="223">
        <v>1</v>
      </c>
      <c r="GL33" s="228" t="s">
        <v>136</v>
      </c>
      <c r="GM33" s="67"/>
      <c r="GN33" s="67"/>
      <c r="GO33" s="67"/>
      <c r="GP33" s="67"/>
      <c r="GQ33" s="67"/>
      <c r="GR33" s="67"/>
      <c r="GS33" s="71"/>
      <c r="GT33" s="67"/>
      <c r="GU33" s="67"/>
      <c r="GV33" s="67"/>
      <c r="GW33" s="67"/>
      <c r="GX33" s="67"/>
      <c r="GY33" s="67"/>
      <c r="GZ33" s="96"/>
      <c r="HA33" s="267">
        <f t="shared" si="33"/>
        <v>2</v>
      </c>
      <c r="HB33" s="274"/>
      <c r="HC33" s="275"/>
      <c r="HD33" s="275"/>
      <c r="HE33" s="275"/>
      <c r="HF33" s="275"/>
      <c r="HG33" s="275"/>
      <c r="HH33" s="275"/>
      <c r="HI33" s="275"/>
      <c r="HJ33" s="275">
        <v>1</v>
      </c>
      <c r="HK33" s="275"/>
      <c r="HL33" s="275"/>
      <c r="HM33" s="275"/>
      <c r="HN33" s="275"/>
      <c r="HO33" s="275"/>
      <c r="HP33" s="275">
        <v>1</v>
      </c>
      <c r="HQ33" s="275"/>
      <c r="HR33" s="275"/>
      <c r="HS33" s="275"/>
      <c r="HT33" s="275"/>
      <c r="HU33" s="275"/>
      <c r="HV33" s="275"/>
      <c r="HW33" s="275"/>
      <c r="HX33" s="275"/>
      <c r="HY33" s="275"/>
      <c r="HZ33" s="275"/>
      <c r="IA33" s="275"/>
      <c r="IB33" s="275"/>
      <c r="IC33" s="275"/>
      <c r="ID33" s="275"/>
      <c r="IE33" s="275"/>
      <c r="IF33" s="275"/>
      <c r="IG33" s="275"/>
      <c r="IH33" s="275"/>
      <c r="II33" s="275"/>
      <c r="IJ33" s="275"/>
      <c r="IK33" s="275"/>
      <c r="IL33" s="275"/>
      <c r="IM33" s="275"/>
      <c r="IN33" s="275"/>
      <c r="IO33" s="275"/>
      <c r="IP33" s="275"/>
      <c r="IQ33" s="275"/>
      <c r="IR33" s="235"/>
      <c r="IS33" s="237"/>
      <c r="IT33" s="234"/>
      <c r="IU33" s="234"/>
      <c r="IV33" s="283"/>
    </row>
    <row r="34" spans="1:256" ht="12.75">
      <c r="A34" s="140" t="s">
        <v>127</v>
      </c>
      <c r="B34" s="73"/>
      <c r="C34" s="22">
        <f t="shared" si="15"/>
        <v>23</v>
      </c>
      <c r="D34" s="16">
        <f t="shared" si="36"/>
        <v>23</v>
      </c>
      <c r="E34" s="67">
        <f t="shared" si="16"/>
        <v>22</v>
      </c>
      <c r="F34" s="16">
        <f t="shared" si="17"/>
        <v>1</v>
      </c>
      <c r="G34" s="16">
        <f t="shared" si="18"/>
        <v>0</v>
      </c>
      <c r="H34" s="67">
        <f t="shared" si="19"/>
        <v>1</v>
      </c>
      <c r="I34" s="68">
        <f t="shared" si="20"/>
        <v>2056</v>
      </c>
      <c r="J34" s="69">
        <f t="shared" si="21"/>
        <v>89.3913043478261</v>
      </c>
      <c r="K34" s="69">
        <f>ABS(I34*100/I1)</f>
        <v>60.11695906432749</v>
      </c>
      <c r="L34" s="68">
        <f>K1</f>
        <v>38</v>
      </c>
      <c r="M34" s="68">
        <f t="shared" si="37"/>
        <v>23</v>
      </c>
      <c r="N34" s="68">
        <f t="shared" si="34"/>
        <v>0</v>
      </c>
      <c r="O34" s="68">
        <f t="shared" si="27"/>
        <v>0</v>
      </c>
      <c r="P34" s="68">
        <f t="shared" si="28"/>
        <v>0</v>
      </c>
      <c r="Q34" s="68">
        <f t="shared" si="29"/>
        <v>0</v>
      </c>
      <c r="R34" s="70">
        <f t="shared" si="22"/>
        <v>4</v>
      </c>
      <c r="S34" s="67">
        <f t="shared" si="23"/>
        <v>1</v>
      </c>
      <c r="T34" s="67">
        <f t="shared" si="24"/>
        <v>0</v>
      </c>
      <c r="U34" s="67">
        <f t="shared" si="25"/>
        <v>1</v>
      </c>
      <c r="V34" s="71">
        <f t="shared" si="30"/>
        <v>1</v>
      </c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 t="s">
        <v>123</v>
      </c>
      <c r="AM34" s="94" t="s">
        <v>123</v>
      </c>
      <c r="AN34" s="94" t="s">
        <v>123</v>
      </c>
      <c r="AO34" s="94" t="s">
        <v>123</v>
      </c>
      <c r="AP34" s="94" t="s">
        <v>123</v>
      </c>
      <c r="AQ34" s="94" t="s">
        <v>123</v>
      </c>
      <c r="AR34" s="94" t="s">
        <v>123</v>
      </c>
      <c r="AS34" s="94" t="s">
        <v>123</v>
      </c>
      <c r="AT34" s="94" t="s">
        <v>123</v>
      </c>
      <c r="AU34" s="67" t="s">
        <v>123</v>
      </c>
      <c r="AV34" s="67" t="s">
        <v>123</v>
      </c>
      <c r="AW34" s="67" t="s">
        <v>123</v>
      </c>
      <c r="AX34" s="67" t="s">
        <v>123</v>
      </c>
      <c r="AY34" s="67"/>
      <c r="AZ34" s="67" t="s">
        <v>123</v>
      </c>
      <c r="BA34" s="67" t="s">
        <v>123</v>
      </c>
      <c r="BB34" s="67" t="s">
        <v>123</v>
      </c>
      <c r="BC34" s="67" t="s">
        <v>123</v>
      </c>
      <c r="BD34" s="67" t="s">
        <v>123</v>
      </c>
      <c r="BE34" s="67" t="s">
        <v>123</v>
      </c>
      <c r="BF34" s="67" t="s">
        <v>123</v>
      </c>
      <c r="BG34" s="67" t="s">
        <v>123</v>
      </c>
      <c r="BH34" s="67" t="s">
        <v>123</v>
      </c>
      <c r="BI34" s="67" t="s">
        <v>123</v>
      </c>
      <c r="BJ34" s="67"/>
      <c r="BK34" s="67"/>
      <c r="BL34" s="67"/>
      <c r="BM34" s="71"/>
      <c r="BN34" s="67"/>
      <c r="BO34" s="67"/>
      <c r="BP34" s="127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>
        <v>90</v>
      </c>
      <c r="CF34" s="94">
        <v>90</v>
      </c>
      <c r="CG34" s="94">
        <v>90</v>
      </c>
      <c r="CH34" s="94">
        <v>90</v>
      </c>
      <c r="CI34" s="94">
        <v>90</v>
      </c>
      <c r="CJ34" s="94">
        <v>90</v>
      </c>
      <c r="CK34" s="94">
        <v>90</v>
      </c>
      <c r="CL34" s="94">
        <v>90</v>
      </c>
      <c r="CM34" s="94">
        <v>90</v>
      </c>
      <c r="CN34" s="67">
        <v>90</v>
      </c>
      <c r="CO34" s="67">
        <v>90</v>
      </c>
      <c r="CP34" s="67">
        <v>90</v>
      </c>
      <c r="CQ34" s="67">
        <v>90</v>
      </c>
      <c r="CR34" s="228" t="s">
        <v>136</v>
      </c>
      <c r="CS34" s="67">
        <v>90</v>
      </c>
      <c r="CT34" s="67">
        <v>90</v>
      </c>
      <c r="CU34" s="67">
        <v>90</v>
      </c>
      <c r="CV34" s="67">
        <v>90</v>
      </c>
      <c r="CW34" s="67">
        <v>90</v>
      </c>
      <c r="CX34" s="67">
        <v>90</v>
      </c>
      <c r="CY34" s="67">
        <v>90</v>
      </c>
      <c r="CZ34" s="67">
        <v>90</v>
      </c>
      <c r="DA34" s="67">
        <v>76</v>
      </c>
      <c r="DB34" s="67">
        <v>90</v>
      </c>
      <c r="DC34" s="67"/>
      <c r="DD34" s="67"/>
      <c r="DE34" s="67"/>
      <c r="DF34" s="71"/>
      <c r="DG34" s="67"/>
      <c r="DH34" s="67"/>
      <c r="DI34" s="93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 t="s">
        <v>131</v>
      </c>
      <c r="EU34" s="67"/>
      <c r="EV34" s="67"/>
      <c r="EW34" s="67"/>
      <c r="EX34" s="67"/>
      <c r="EY34" s="71"/>
      <c r="EZ34" s="67"/>
      <c r="FA34" s="71"/>
      <c r="FB34" s="170">
        <f t="shared" si="26"/>
        <v>3</v>
      </c>
      <c r="FC34" s="167">
        <f t="shared" si="31"/>
        <v>1</v>
      </c>
      <c r="FD34" s="227">
        <f t="shared" si="32"/>
        <v>0</v>
      </c>
      <c r="FE34" s="94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223">
        <v>1</v>
      </c>
      <c r="FT34" s="67"/>
      <c r="FU34" s="67"/>
      <c r="FV34" s="67"/>
      <c r="FW34" s="67"/>
      <c r="FX34" s="223">
        <v>1</v>
      </c>
      <c r="FY34" s="67"/>
      <c r="FZ34" s="67"/>
      <c r="GA34" s="67"/>
      <c r="GB34" s="67"/>
      <c r="GC34" s="67"/>
      <c r="GD34" s="67"/>
      <c r="GE34" s="223">
        <v>1</v>
      </c>
      <c r="GF34" s="228" t="s">
        <v>136</v>
      </c>
      <c r="GG34" s="67"/>
      <c r="GH34" s="67"/>
      <c r="GI34" s="67"/>
      <c r="GJ34" s="225">
        <v>2</v>
      </c>
      <c r="GK34" s="67"/>
      <c r="GL34" s="67"/>
      <c r="GM34" s="67"/>
      <c r="GN34" s="67"/>
      <c r="GO34" s="67"/>
      <c r="GP34" s="71"/>
      <c r="GQ34" s="67"/>
      <c r="GR34" s="67"/>
      <c r="GS34" s="71"/>
      <c r="GT34" s="67"/>
      <c r="GU34" s="67"/>
      <c r="GV34" s="67"/>
      <c r="GW34" s="67"/>
      <c r="GX34" s="67"/>
      <c r="GY34" s="153"/>
      <c r="GZ34" s="154"/>
      <c r="HA34" s="267">
        <f t="shared" si="33"/>
        <v>1</v>
      </c>
      <c r="HB34" s="274"/>
      <c r="HC34" s="275"/>
      <c r="HD34" s="275"/>
      <c r="HE34" s="275"/>
      <c r="HF34" s="275"/>
      <c r="HG34" s="275"/>
      <c r="HH34" s="275"/>
      <c r="HI34" s="275"/>
      <c r="HJ34" s="275"/>
      <c r="HK34" s="275"/>
      <c r="HL34" s="275"/>
      <c r="HM34" s="275"/>
      <c r="HN34" s="275"/>
      <c r="HO34" s="275"/>
      <c r="HP34" s="275"/>
      <c r="HQ34" s="275"/>
      <c r="HR34" s="275"/>
      <c r="HS34" s="275"/>
      <c r="HT34" s="275"/>
      <c r="HU34" s="275"/>
      <c r="HV34" s="275"/>
      <c r="HW34" s="275"/>
      <c r="HX34" s="275"/>
      <c r="HY34" s="275"/>
      <c r="HZ34" s="275"/>
      <c r="IA34" s="275"/>
      <c r="IB34" s="275"/>
      <c r="IC34" s="275"/>
      <c r="ID34" s="275"/>
      <c r="IE34" s="275"/>
      <c r="IF34" s="275"/>
      <c r="IG34" s="275"/>
      <c r="IH34" s="275"/>
      <c r="II34" s="275"/>
      <c r="IJ34" s="275"/>
      <c r="IK34" s="275"/>
      <c r="IL34" s="275">
        <v>1</v>
      </c>
      <c r="IM34" s="275"/>
      <c r="IN34" s="275"/>
      <c r="IO34" s="275"/>
      <c r="IP34" s="275"/>
      <c r="IQ34" s="275"/>
      <c r="IR34" s="242"/>
      <c r="IS34" s="243"/>
      <c r="IT34" s="247"/>
      <c r="IU34" s="247"/>
      <c r="IV34" s="284"/>
    </row>
    <row r="35" spans="1:256" ht="12.75">
      <c r="A35" s="125" t="s">
        <v>98</v>
      </c>
      <c r="B35" s="73"/>
      <c r="C35" s="22">
        <f t="shared" si="15"/>
        <v>1</v>
      </c>
      <c r="D35" s="16">
        <f t="shared" si="36"/>
        <v>0</v>
      </c>
      <c r="E35" s="67">
        <f t="shared" si="16"/>
        <v>0</v>
      </c>
      <c r="F35" s="16">
        <f t="shared" si="17"/>
        <v>0</v>
      </c>
      <c r="G35" s="16">
        <f t="shared" si="18"/>
        <v>0</v>
      </c>
      <c r="H35" s="67">
        <f t="shared" si="19"/>
        <v>0</v>
      </c>
      <c r="I35" s="68">
        <f t="shared" si="20"/>
        <v>27</v>
      </c>
      <c r="J35" s="69">
        <f t="shared" si="21"/>
        <v>27</v>
      </c>
      <c r="K35" s="69">
        <f>ABS(I35*100/I1)</f>
        <v>0.7894736842105263</v>
      </c>
      <c r="L35" s="68">
        <f>K1</f>
        <v>38</v>
      </c>
      <c r="M35" s="68">
        <f t="shared" si="37"/>
        <v>1</v>
      </c>
      <c r="N35" s="68">
        <f>SUM(O35:Q35)</f>
        <v>0</v>
      </c>
      <c r="O35" s="68">
        <f t="shared" si="27"/>
        <v>0</v>
      </c>
      <c r="P35" s="68">
        <f t="shared" si="28"/>
        <v>0</v>
      </c>
      <c r="Q35" s="68">
        <f t="shared" si="29"/>
        <v>0</v>
      </c>
      <c r="R35" s="70">
        <f t="shared" si="22"/>
        <v>0</v>
      </c>
      <c r="S35" s="67">
        <f t="shared" si="23"/>
        <v>0</v>
      </c>
      <c r="T35" s="67">
        <f t="shared" si="24"/>
        <v>0</v>
      </c>
      <c r="U35" s="67">
        <f t="shared" si="25"/>
        <v>0</v>
      </c>
      <c r="V35" s="71">
        <f t="shared" si="30"/>
        <v>0</v>
      </c>
      <c r="W35" s="93"/>
      <c r="X35" s="94" t="s">
        <v>125</v>
      </c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71"/>
      <c r="BN35" s="67"/>
      <c r="BO35" s="67"/>
      <c r="BP35" s="127"/>
      <c r="BQ35" s="223">
        <v>27</v>
      </c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71"/>
      <c r="DG35" s="67"/>
      <c r="DH35" s="67"/>
      <c r="DI35" s="93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71"/>
      <c r="EZ35" s="67"/>
      <c r="FA35" s="71"/>
      <c r="FB35" s="170">
        <f t="shared" si="26"/>
        <v>0</v>
      </c>
      <c r="FC35" s="167">
        <f t="shared" si="31"/>
        <v>0</v>
      </c>
      <c r="FD35" s="227">
        <f t="shared" si="32"/>
        <v>0</v>
      </c>
      <c r="FE35" s="94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94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71"/>
      <c r="GM35" s="67"/>
      <c r="GN35" s="67"/>
      <c r="GO35" s="67"/>
      <c r="GP35" s="71"/>
      <c r="GQ35" s="67"/>
      <c r="GR35" s="67"/>
      <c r="GS35" s="71"/>
      <c r="GT35" s="67"/>
      <c r="GU35" s="67"/>
      <c r="GV35" s="67"/>
      <c r="GW35" s="67"/>
      <c r="GX35" s="67"/>
      <c r="GY35" s="153"/>
      <c r="GZ35" s="154"/>
      <c r="HA35" s="267">
        <f t="shared" si="33"/>
        <v>0</v>
      </c>
      <c r="HB35" s="274"/>
      <c r="HC35" s="275"/>
      <c r="HD35" s="275"/>
      <c r="HE35" s="275"/>
      <c r="HF35" s="275"/>
      <c r="HG35" s="275"/>
      <c r="HH35" s="275"/>
      <c r="HI35" s="275"/>
      <c r="HJ35" s="275"/>
      <c r="HK35" s="275"/>
      <c r="HL35" s="275"/>
      <c r="HM35" s="275"/>
      <c r="HN35" s="275"/>
      <c r="HO35" s="275"/>
      <c r="HP35" s="275"/>
      <c r="HQ35" s="275"/>
      <c r="HR35" s="275"/>
      <c r="HS35" s="275"/>
      <c r="HT35" s="275"/>
      <c r="HU35" s="275"/>
      <c r="HV35" s="275"/>
      <c r="HW35" s="275"/>
      <c r="HX35" s="275"/>
      <c r="HY35" s="275"/>
      <c r="HZ35" s="275"/>
      <c r="IA35" s="275"/>
      <c r="IB35" s="275"/>
      <c r="IC35" s="275"/>
      <c r="ID35" s="275"/>
      <c r="IE35" s="275"/>
      <c r="IF35" s="275"/>
      <c r="IG35" s="275"/>
      <c r="IH35" s="275"/>
      <c r="II35" s="275"/>
      <c r="IJ35" s="275"/>
      <c r="IK35" s="275"/>
      <c r="IL35" s="275"/>
      <c r="IM35" s="275"/>
      <c r="IN35" s="275"/>
      <c r="IO35" s="275"/>
      <c r="IP35" s="275"/>
      <c r="IQ35" s="275"/>
      <c r="IR35" s="242"/>
      <c r="IS35" s="243"/>
      <c r="IT35" s="247"/>
      <c r="IU35" s="247"/>
      <c r="IV35" s="284"/>
    </row>
    <row r="36" spans="1:256" s="2" customFormat="1" ht="12.75">
      <c r="A36" s="140" t="s">
        <v>81</v>
      </c>
      <c r="B36" s="73"/>
      <c r="C36" s="22">
        <f t="shared" si="15"/>
        <v>9</v>
      </c>
      <c r="D36" s="16">
        <f t="shared" si="36"/>
        <v>8</v>
      </c>
      <c r="E36" s="67">
        <f t="shared" si="16"/>
        <v>8</v>
      </c>
      <c r="F36" s="16">
        <f t="shared" si="17"/>
        <v>0</v>
      </c>
      <c r="G36" s="16">
        <f t="shared" si="18"/>
        <v>1</v>
      </c>
      <c r="H36" s="67">
        <f t="shared" si="19"/>
        <v>0</v>
      </c>
      <c r="I36" s="68">
        <f t="shared" si="20"/>
        <v>734</v>
      </c>
      <c r="J36" s="69">
        <f t="shared" si="21"/>
        <v>81.55555555555556</v>
      </c>
      <c r="K36" s="69">
        <f>ABS(I36*100/I1)</f>
        <v>21.461988304093566</v>
      </c>
      <c r="L36" s="68">
        <f>K1</f>
        <v>38</v>
      </c>
      <c r="M36" s="68">
        <f t="shared" si="37"/>
        <v>9</v>
      </c>
      <c r="N36" s="68">
        <f>SUM(O36:Q36)</f>
        <v>0</v>
      </c>
      <c r="O36" s="68">
        <f t="shared" si="27"/>
        <v>0</v>
      </c>
      <c r="P36" s="68">
        <f t="shared" si="28"/>
        <v>0</v>
      </c>
      <c r="Q36" s="68">
        <f t="shared" si="29"/>
        <v>0</v>
      </c>
      <c r="R36" s="70">
        <f t="shared" si="22"/>
        <v>3</v>
      </c>
      <c r="S36" s="67">
        <f t="shared" si="23"/>
        <v>0</v>
      </c>
      <c r="T36" s="67">
        <f t="shared" si="24"/>
        <v>0</v>
      </c>
      <c r="U36" s="67">
        <f t="shared" si="25"/>
        <v>0</v>
      </c>
      <c r="V36" s="71">
        <f t="shared" si="30"/>
        <v>0</v>
      </c>
      <c r="W36" s="93"/>
      <c r="X36" s="94"/>
      <c r="Y36" s="94"/>
      <c r="Z36" s="94"/>
      <c r="AA36" s="94"/>
      <c r="AB36" s="94"/>
      <c r="AC36" s="94"/>
      <c r="AD36" s="94"/>
      <c r="AE36" s="94"/>
      <c r="AF36" s="94"/>
      <c r="AG36" s="94" t="s">
        <v>123</v>
      </c>
      <c r="AH36" s="94" t="s">
        <v>123</v>
      </c>
      <c r="AI36" s="94" t="s">
        <v>123</v>
      </c>
      <c r="AJ36" s="94" t="s">
        <v>123</v>
      </c>
      <c r="AK36" s="94" t="s">
        <v>123</v>
      </c>
      <c r="AL36" s="94" t="s">
        <v>123</v>
      </c>
      <c r="AM36" s="94"/>
      <c r="AN36" s="94"/>
      <c r="AO36" s="94"/>
      <c r="AP36" s="94" t="s">
        <v>123</v>
      </c>
      <c r="AQ36" s="94"/>
      <c r="AR36" s="94"/>
      <c r="AS36" s="94"/>
      <c r="AT36" s="94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 t="s">
        <v>125</v>
      </c>
      <c r="BI36" s="67" t="s">
        <v>123</v>
      </c>
      <c r="BJ36" s="67"/>
      <c r="BK36" s="67"/>
      <c r="BL36" s="67"/>
      <c r="BM36" s="71"/>
      <c r="BN36" s="67"/>
      <c r="BO36" s="67"/>
      <c r="BP36" s="127"/>
      <c r="BQ36" s="94"/>
      <c r="BR36" s="94"/>
      <c r="BS36" s="94"/>
      <c r="BT36" s="94"/>
      <c r="BU36" s="94"/>
      <c r="BV36" s="94"/>
      <c r="BW36" s="94"/>
      <c r="BX36" s="94"/>
      <c r="BY36" s="94"/>
      <c r="BZ36" s="94">
        <v>90</v>
      </c>
      <c r="CA36" s="94">
        <v>90</v>
      </c>
      <c r="CB36" s="94">
        <v>90</v>
      </c>
      <c r="CC36" s="94">
        <v>90</v>
      </c>
      <c r="CD36" s="94">
        <v>90</v>
      </c>
      <c r="CE36" s="94">
        <v>90</v>
      </c>
      <c r="CF36" s="94"/>
      <c r="CG36" s="94"/>
      <c r="CH36" s="94"/>
      <c r="CI36" s="94">
        <v>90</v>
      </c>
      <c r="CJ36" s="94"/>
      <c r="CK36" s="94"/>
      <c r="CL36" s="94"/>
      <c r="CM36" s="94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>
        <v>14</v>
      </c>
      <c r="DB36" s="67">
        <v>90</v>
      </c>
      <c r="DC36" s="67"/>
      <c r="DD36" s="67"/>
      <c r="DE36" s="67"/>
      <c r="DF36" s="71"/>
      <c r="DG36" s="67"/>
      <c r="DH36" s="67"/>
      <c r="DI36" s="93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 t="s">
        <v>132</v>
      </c>
      <c r="EU36" s="67"/>
      <c r="EV36" s="67"/>
      <c r="EW36" s="67"/>
      <c r="EX36" s="67"/>
      <c r="EY36" s="71"/>
      <c r="EZ36" s="67"/>
      <c r="FA36" s="71"/>
      <c r="FB36" s="170">
        <f t="shared" si="26"/>
        <v>3</v>
      </c>
      <c r="FC36" s="167">
        <f t="shared" si="31"/>
        <v>0</v>
      </c>
      <c r="FD36" s="227">
        <f t="shared" si="32"/>
        <v>0</v>
      </c>
      <c r="FE36" s="94"/>
      <c r="FF36" s="67"/>
      <c r="FG36" s="67"/>
      <c r="FH36" s="67"/>
      <c r="FI36" s="67"/>
      <c r="FJ36" s="67"/>
      <c r="FK36" s="67"/>
      <c r="FL36" s="67"/>
      <c r="FM36" s="67"/>
      <c r="FN36" s="223">
        <v>1</v>
      </c>
      <c r="FO36" s="67"/>
      <c r="FP36" s="67"/>
      <c r="FQ36" s="67"/>
      <c r="FR36" s="223">
        <v>1</v>
      </c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223">
        <v>1</v>
      </c>
      <c r="GQ36" s="67"/>
      <c r="GR36" s="67"/>
      <c r="GS36" s="71"/>
      <c r="GT36" s="67"/>
      <c r="GU36" s="67"/>
      <c r="GV36" s="67"/>
      <c r="GW36" s="67"/>
      <c r="GX36" s="67"/>
      <c r="GY36" s="67"/>
      <c r="GZ36" s="96"/>
      <c r="HA36" s="267">
        <f t="shared" si="33"/>
        <v>0</v>
      </c>
      <c r="HB36" s="274"/>
      <c r="HC36" s="275"/>
      <c r="HD36" s="275"/>
      <c r="HE36" s="275"/>
      <c r="HF36" s="275"/>
      <c r="HG36" s="275"/>
      <c r="HH36" s="275"/>
      <c r="HI36" s="275"/>
      <c r="HJ36" s="275"/>
      <c r="HK36" s="275"/>
      <c r="HL36" s="275"/>
      <c r="HM36" s="275"/>
      <c r="HN36" s="275"/>
      <c r="HO36" s="275"/>
      <c r="HP36" s="275"/>
      <c r="HQ36" s="275"/>
      <c r="HR36" s="275"/>
      <c r="HS36" s="275"/>
      <c r="HT36" s="275"/>
      <c r="HU36" s="275"/>
      <c r="HV36" s="275"/>
      <c r="HW36" s="275"/>
      <c r="HX36" s="275"/>
      <c r="HY36" s="275"/>
      <c r="HZ36" s="275"/>
      <c r="IA36" s="275"/>
      <c r="IB36" s="275"/>
      <c r="IC36" s="275"/>
      <c r="ID36" s="275"/>
      <c r="IE36" s="275"/>
      <c r="IF36" s="275"/>
      <c r="IG36" s="275"/>
      <c r="IH36" s="275"/>
      <c r="II36" s="275"/>
      <c r="IJ36" s="275"/>
      <c r="IK36" s="275"/>
      <c r="IL36" s="275"/>
      <c r="IM36" s="275"/>
      <c r="IN36" s="275"/>
      <c r="IO36" s="275"/>
      <c r="IP36" s="275"/>
      <c r="IQ36" s="275"/>
      <c r="IR36" s="235"/>
      <c r="IS36" s="237"/>
      <c r="IT36" s="234"/>
      <c r="IU36" s="234"/>
      <c r="IV36" s="283"/>
    </row>
    <row r="37" spans="1:256" ht="12.75">
      <c r="A37" s="125" t="s">
        <v>90</v>
      </c>
      <c r="B37" s="73"/>
      <c r="C37" s="22">
        <f t="shared" si="15"/>
        <v>2</v>
      </c>
      <c r="D37" s="16">
        <f t="shared" si="36"/>
        <v>0</v>
      </c>
      <c r="E37" s="67">
        <f t="shared" si="16"/>
        <v>0</v>
      </c>
      <c r="F37" s="16">
        <f t="shared" si="17"/>
        <v>0</v>
      </c>
      <c r="G37" s="16">
        <f t="shared" si="18"/>
        <v>2</v>
      </c>
      <c r="H37" s="67">
        <f t="shared" si="19"/>
        <v>0</v>
      </c>
      <c r="I37" s="68">
        <f t="shared" si="20"/>
        <v>71</v>
      </c>
      <c r="J37" s="69">
        <f t="shared" si="21"/>
        <v>35.5</v>
      </c>
      <c r="K37" s="69">
        <f>ABS(I37*100/I1)</f>
        <v>2.0760233918128654</v>
      </c>
      <c r="L37" s="68">
        <f>K1</f>
        <v>38</v>
      </c>
      <c r="M37" s="68">
        <f t="shared" si="37"/>
        <v>1</v>
      </c>
      <c r="N37" s="68">
        <f t="shared" si="34"/>
        <v>0</v>
      </c>
      <c r="O37" s="68">
        <f t="shared" si="27"/>
        <v>0</v>
      </c>
      <c r="P37" s="68">
        <f t="shared" si="28"/>
        <v>0</v>
      </c>
      <c r="Q37" s="68">
        <f t="shared" si="29"/>
        <v>0</v>
      </c>
      <c r="R37" s="70">
        <f t="shared" si="22"/>
        <v>0</v>
      </c>
      <c r="S37" s="67">
        <f t="shared" si="23"/>
        <v>0</v>
      </c>
      <c r="T37" s="67">
        <f t="shared" si="24"/>
        <v>0</v>
      </c>
      <c r="U37" s="67">
        <f t="shared" si="25"/>
        <v>0</v>
      </c>
      <c r="V37" s="71">
        <f t="shared" si="30"/>
        <v>0</v>
      </c>
      <c r="W37" s="93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 t="s">
        <v>125</v>
      </c>
      <c r="BJ37" s="67"/>
      <c r="BK37" s="67"/>
      <c r="BL37" s="67"/>
      <c r="BM37" s="71"/>
      <c r="BN37" s="67"/>
      <c r="BO37" s="67"/>
      <c r="BP37" s="127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>
        <v>47</v>
      </c>
      <c r="DB37" s="67">
        <v>24</v>
      </c>
      <c r="DC37" s="67"/>
      <c r="DD37" s="67"/>
      <c r="DE37" s="67"/>
      <c r="DF37" s="71"/>
      <c r="DG37" s="67"/>
      <c r="DH37" s="67"/>
      <c r="DI37" s="93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 t="s">
        <v>132</v>
      </c>
      <c r="EU37" s="67" t="s">
        <v>132</v>
      </c>
      <c r="EV37" s="67"/>
      <c r="EW37" s="67"/>
      <c r="EX37" s="67"/>
      <c r="EY37" s="71"/>
      <c r="EZ37" s="67"/>
      <c r="FA37" s="71"/>
      <c r="FB37" s="170">
        <f t="shared" si="26"/>
        <v>0</v>
      </c>
      <c r="FC37" s="167">
        <f t="shared" si="31"/>
        <v>0</v>
      </c>
      <c r="FD37" s="227">
        <f t="shared" si="32"/>
        <v>0</v>
      </c>
      <c r="FE37" s="94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71"/>
      <c r="GM37" s="67"/>
      <c r="GN37" s="71"/>
      <c r="GO37" s="67"/>
      <c r="GP37" s="71"/>
      <c r="GQ37" s="67"/>
      <c r="GR37" s="67"/>
      <c r="GS37" s="71"/>
      <c r="GT37" s="67"/>
      <c r="GU37" s="67"/>
      <c r="GV37" s="67"/>
      <c r="GW37" s="67"/>
      <c r="GX37" s="67"/>
      <c r="GY37" s="153"/>
      <c r="GZ37" s="154"/>
      <c r="HA37" s="267">
        <f t="shared" si="33"/>
        <v>0</v>
      </c>
      <c r="HB37" s="274"/>
      <c r="HC37" s="275"/>
      <c r="HD37" s="275"/>
      <c r="HE37" s="275"/>
      <c r="HF37" s="275"/>
      <c r="HG37" s="275"/>
      <c r="HH37" s="275"/>
      <c r="HI37" s="275"/>
      <c r="HJ37" s="275"/>
      <c r="HK37" s="275"/>
      <c r="HL37" s="275"/>
      <c r="HM37" s="275"/>
      <c r="HN37" s="275"/>
      <c r="HO37" s="275"/>
      <c r="HP37" s="275"/>
      <c r="HQ37" s="275"/>
      <c r="HR37" s="275"/>
      <c r="HS37" s="275"/>
      <c r="HT37" s="275"/>
      <c r="HU37" s="275"/>
      <c r="HV37" s="275"/>
      <c r="HW37" s="275"/>
      <c r="HX37" s="275"/>
      <c r="HY37" s="275"/>
      <c r="HZ37" s="275"/>
      <c r="IA37" s="275"/>
      <c r="IB37" s="275"/>
      <c r="IC37" s="275"/>
      <c r="ID37" s="275"/>
      <c r="IE37" s="275"/>
      <c r="IF37" s="275"/>
      <c r="IG37" s="275"/>
      <c r="IH37" s="275"/>
      <c r="II37" s="275"/>
      <c r="IJ37" s="275"/>
      <c r="IK37" s="275"/>
      <c r="IL37" s="275"/>
      <c r="IM37" s="275"/>
      <c r="IN37" s="275"/>
      <c r="IO37" s="275"/>
      <c r="IP37" s="275"/>
      <c r="IQ37" s="275"/>
      <c r="IR37" s="242"/>
      <c r="IS37" s="243"/>
      <c r="IT37" s="247"/>
      <c r="IU37" s="247"/>
      <c r="IV37" s="284"/>
    </row>
    <row r="38" spans="1:256" s="120" customFormat="1" ht="12.75">
      <c r="A38" s="125" t="s">
        <v>95</v>
      </c>
      <c r="B38" s="73"/>
      <c r="C38" s="22">
        <f t="shared" si="15"/>
        <v>0</v>
      </c>
      <c r="D38" s="16">
        <f>COUNTIF(X38:BO38,"T")</f>
        <v>0</v>
      </c>
      <c r="E38" s="67">
        <f t="shared" si="16"/>
        <v>0</v>
      </c>
      <c r="F38" s="16">
        <f t="shared" si="17"/>
        <v>0</v>
      </c>
      <c r="G38" s="16">
        <f t="shared" si="18"/>
        <v>0</v>
      </c>
      <c r="H38" s="67">
        <f t="shared" si="19"/>
        <v>0</v>
      </c>
      <c r="I38" s="68">
        <f t="shared" si="20"/>
        <v>0</v>
      </c>
      <c r="J38" s="69" t="e">
        <f t="shared" si="21"/>
        <v>#DIV/0!</v>
      </c>
      <c r="K38" s="69">
        <f>ABS(I38*100/I1)</f>
        <v>0</v>
      </c>
      <c r="L38" s="68">
        <f>K1</f>
        <v>38</v>
      </c>
      <c r="M38" s="68">
        <f t="shared" si="37"/>
        <v>1</v>
      </c>
      <c r="N38" s="68">
        <f t="shared" si="34"/>
        <v>0</v>
      </c>
      <c r="O38" s="68">
        <f t="shared" si="27"/>
        <v>0</v>
      </c>
      <c r="P38" s="68">
        <f t="shared" si="28"/>
        <v>0</v>
      </c>
      <c r="Q38" s="68">
        <f t="shared" si="29"/>
        <v>0</v>
      </c>
      <c r="R38" s="70">
        <f t="shared" si="22"/>
        <v>0</v>
      </c>
      <c r="S38" s="67">
        <f t="shared" si="23"/>
        <v>0</v>
      </c>
      <c r="T38" s="67">
        <f t="shared" si="24"/>
        <v>0</v>
      </c>
      <c r="U38" s="67">
        <f t="shared" si="25"/>
        <v>0</v>
      </c>
      <c r="V38" s="71">
        <f t="shared" si="30"/>
        <v>0</v>
      </c>
      <c r="W38" s="93"/>
      <c r="X38" s="94"/>
      <c r="Y38" s="94"/>
      <c r="Z38" s="94"/>
      <c r="AA38" s="94"/>
      <c r="AB38" s="94"/>
      <c r="AC38" s="94"/>
      <c r="AD38" s="94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94"/>
      <c r="AP38" s="67"/>
      <c r="AQ38" s="67"/>
      <c r="AR38" s="67"/>
      <c r="AS38" s="94"/>
      <c r="AT38" s="94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 t="s">
        <v>125</v>
      </c>
      <c r="BF38" s="183"/>
      <c r="BG38" s="67"/>
      <c r="BH38" s="67"/>
      <c r="BI38" s="67"/>
      <c r="BJ38" s="67"/>
      <c r="BK38" s="183"/>
      <c r="BL38" s="67"/>
      <c r="BM38" s="71"/>
      <c r="BN38" s="67"/>
      <c r="BO38" s="67"/>
      <c r="BP38" s="127"/>
      <c r="BQ38" s="94"/>
      <c r="BR38" s="94"/>
      <c r="BS38" s="94"/>
      <c r="BT38" s="94"/>
      <c r="BU38" s="94"/>
      <c r="BV38" s="94"/>
      <c r="BW38" s="94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94"/>
      <c r="CI38" s="67"/>
      <c r="CJ38" s="67"/>
      <c r="CK38" s="67"/>
      <c r="CL38" s="94"/>
      <c r="CM38" s="94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183"/>
      <c r="CZ38" s="67"/>
      <c r="DA38" s="67"/>
      <c r="DB38" s="67"/>
      <c r="DC38" s="186"/>
      <c r="DD38" s="94"/>
      <c r="DE38" s="67"/>
      <c r="DF38" s="71"/>
      <c r="DG38" s="67"/>
      <c r="DH38" s="67"/>
      <c r="DI38" s="93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67"/>
      <c r="EC38" s="67"/>
      <c r="ED38" s="67"/>
      <c r="EE38" s="94"/>
      <c r="EF38" s="94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71"/>
      <c r="EZ38" s="67"/>
      <c r="FA38" s="71"/>
      <c r="FB38" s="170">
        <f t="shared" si="26"/>
        <v>0</v>
      </c>
      <c r="FC38" s="167">
        <f t="shared" si="31"/>
        <v>0</v>
      </c>
      <c r="FD38" s="227">
        <f t="shared" si="32"/>
        <v>0</v>
      </c>
      <c r="FE38" s="94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71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96"/>
      <c r="HA38" s="267">
        <f t="shared" si="33"/>
        <v>0</v>
      </c>
      <c r="HB38" s="274"/>
      <c r="HC38" s="275"/>
      <c r="HD38" s="275"/>
      <c r="HE38" s="275"/>
      <c r="HF38" s="275"/>
      <c r="HG38" s="275"/>
      <c r="HH38" s="275"/>
      <c r="HI38" s="275"/>
      <c r="HJ38" s="275"/>
      <c r="HK38" s="275"/>
      <c r="HL38" s="275"/>
      <c r="HM38" s="275"/>
      <c r="HN38" s="275"/>
      <c r="HO38" s="275"/>
      <c r="HP38" s="275"/>
      <c r="HQ38" s="275"/>
      <c r="HR38" s="275"/>
      <c r="HS38" s="275"/>
      <c r="HT38" s="275"/>
      <c r="HU38" s="275"/>
      <c r="HV38" s="275"/>
      <c r="HW38" s="275"/>
      <c r="HX38" s="275"/>
      <c r="HY38" s="275"/>
      <c r="HZ38" s="275"/>
      <c r="IA38" s="275"/>
      <c r="IB38" s="275"/>
      <c r="IC38" s="275"/>
      <c r="ID38" s="275"/>
      <c r="IE38" s="275"/>
      <c r="IF38" s="275"/>
      <c r="IG38" s="275"/>
      <c r="IH38" s="275"/>
      <c r="II38" s="275"/>
      <c r="IJ38" s="275"/>
      <c r="IK38" s="275"/>
      <c r="IL38" s="275"/>
      <c r="IM38" s="275"/>
      <c r="IN38" s="275"/>
      <c r="IO38" s="275"/>
      <c r="IP38" s="275"/>
      <c r="IQ38" s="275"/>
      <c r="IR38" s="235"/>
      <c r="IS38" s="237"/>
      <c r="IT38" s="234"/>
      <c r="IU38" s="234"/>
      <c r="IV38" s="283"/>
    </row>
    <row r="39" spans="1:256" s="120" customFormat="1" ht="12.75">
      <c r="A39" s="140" t="s">
        <v>82</v>
      </c>
      <c r="B39" s="73"/>
      <c r="C39" s="22">
        <f t="shared" si="15"/>
        <v>7</v>
      </c>
      <c r="D39" s="16">
        <f aca="true" t="shared" si="38" ref="D39:D61">COUNTIF(X39:BO39,"T")</f>
        <v>7</v>
      </c>
      <c r="E39" s="67">
        <f t="shared" si="16"/>
        <v>5</v>
      </c>
      <c r="F39" s="16">
        <f t="shared" si="17"/>
        <v>2</v>
      </c>
      <c r="G39" s="16">
        <f t="shared" si="18"/>
        <v>0</v>
      </c>
      <c r="H39" s="67">
        <f t="shared" si="19"/>
        <v>0</v>
      </c>
      <c r="I39" s="68">
        <f t="shared" si="20"/>
        <v>554</v>
      </c>
      <c r="J39" s="69">
        <f t="shared" si="21"/>
        <v>79.14285714285714</v>
      </c>
      <c r="K39" s="69">
        <f>ABS(I39*100/I1)</f>
        <v>16.198830409356724</v>
      </c>
      <c r="L39" s="68">
        <f>K1</f>
        <v>38</v>
      </c>
      <c r="M39" s="68">
        <f>COUNTIF(X39:BM39,"C")+COUNTIF(X39:BM39,"T")</f>
        <v>9</v>
      </c>
      <c r="N39" s="68">
        <f>SUM(O39:Q39)</f>
        <v>0</v>
      </c>
      <c r="O39" s="68">
        <f t="shared" si="27"/>
        <v>0</v>
      </c>
      <c r="P39" s="68">
        <f t="shared" si="28"/>
        <v>0</v>
      </c>
      <c r="Q39" s="68">
        <f t="shared" si="29"/>
        <v>0</v>
      </c>
      <c r="R39" s="70">
        <f t="shared" si="22"/>
        <v>1</v>
      </c>
      <c r="S39" s="67">
        <f t="shared" si="23"/>
        <v>0</v>
      </c>
      <c r="T39" s="67">
        <f t="shared" si="24"/>
        <v>0</v>
      </c>
      <c r="U39" s="67">
        <f t="shared" si="25"/>
        <v>0</v>
      </c>
      <c r="V39" s="71">
        <f t="shared" si="30"/>
        <v>0</v>
      </c>
      <c r="W39" s="93"/>
      <c r="X39" s="94" t="s">
        <v>123</v>
      </c>
      <c r="Y39" s="94" t="s">
        <v>125</v>
      </c>
      <c r="Z39" s="94" t="s">
        <v>123</v>
      </c>
      <c r="AA39" s="94" t="s">
        <v>123</v>
      </c>
      <c r="AB39" s="94" t="s">
        <v>123</v>
      </c>
      <c r="AC39" s="94" t="s">
        <v>125</v>
      </c>
      <c r="AD39" s="94" t="s">
        <v>123</v>
      </c>
      <c r="AE39" s="94" t="s">
        <v>123</v>
      </c>
      <c r="AF39" s="94" t="s">
        <v>123</v>
      </c>
      <c r="AG39" s="94"/>
      <c r="AH39" s="94"/>
      <c r="AI39" s="94"/>
      <c r="AJ39" s="183"/>
      <c r="AK39" s="94"/>
      <c r="AL39" s="94"/>
      <c r="AM39" s="94"/>
      <c r="AN39" s="94"/>
      <c r="AO39" s="67"/>
      <c r="AP39" s="94"/>
      <c r="AQ39" s="94"/>
      <c r="AR39" s="94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71"/>
      <c r="BN39" s="67"/>
      <c r="BO39" s="67"/>
      <c r="BP39" s="127"/>
      <c r="BQ39" s="94">
        <v>59</v>
      </c>
      <c r="BR39" s="94"/>
      <c r="BS39" s="94">
        <v>90</v>
      </c>
      <c r="BT39" s="94">
        <v>90</v>
      </c>
      <c r="BU39" s="94">
        <v>90</v>
      </c>
      <c r="BV39" s="94"/>
      <c r="BW39" s="94">
        <v>45</v>
      </c>
      <c r="BX39" s="94">
        <v>90</v>
      </c>
      <c r="BY39" s="94">
        <v>90</v>
      </c>
      <c r="BZ39" s="94"/>
      <c r="CA39" s="94"/>
      <c r="CB39" s="94"/>
      <c r="CC39" s="183"/>
      <c r="CD39" s="94"/>
      <c r="CE39" s="94"/>
      <c r="CF39" s="94"/>
      <c r="CG39" s="94"/>
      <c r="CH39" s="67"/>
      <c r="CI39" s="94"/>
      <c r="CJ39" s="94"/>
      <c r="CK39" s="94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71"/>
      <c r="DG39" s="67"/>
      <c r="DH39" s="67"/>
      <c r="DI39" s="93"/>
      <c r="DJ39" s="67" t="s">
        <v>131</v>
      </c>
      <c r="DK39" s="67"/>
      <c r="DL39" s="67"/>
      <c r="DM39" s="67"/>
      <c r="DN39" s="67"/>
      <c r="DO39" s="67"/>
      <c r="DP39" s="67" t="s">
        <v>131</v>
      </c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94"/>
      <c r="EC39" s="94"/>
      <c r="ED39" s="94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71"/>
      <c r="EZ39" s="67"/>
      <c r="FA39" s="71"/>
      <c r="FB39" s="170">
        <f t="shared" si="26"/>
        <v>1</v>
      </c>
      <c r="FC39" s="167">
        <f t="shared" si="31"/>
        <v>0</v>
      </c>
      <c r="FD39" s="227">
        <f t="shared" si="32"/>
        <v>0</v>
      </c>
      <c r="FE39" s="223">
        <v>1</v>
      </c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71"/>
      <c r="GQ39" s="67"/>
      <c r="GR39" s="67"/>
      <c r="GS39" s="71"/>
      <c r="GT39" s="67"/>
      <c r="GU39" s="67"/>
      <c r="GV39" s="67"/>
      <c r="GW39" s="67"/>
      <c r="GX39" s="67"/>
      <c r="GY39" s="67"/>
      <c r="GZ39" s="96"/>
      <c r="HA39" s="267">
        <f t="shared" si="33"/>
        <v>0</v>
      </c>
      <c r="HB39" s="274"/>
      <c r="HC39" s="275"/>
      <c r="HD39" s="275"/>
      <c r="HE39" s="275"/>
      <c r="HF39" s="275"/>
      <c r="HG39" s="275"/>
      <c r="HH39" s="275"/>
      <c r="HI39" s="275"/>
      <c r="HJ39" s="275"/>
      <c r="HK39" s="275"/>
      <c r="HL39" s="275"/>
      <c r="HM39" s="275"/>
      <c r="HN39" s="275"/>
      <c r="HO39" s="275"/>
      <c r="HP39" s="275"/>
      <c r="HQ39" s="275"/>
      <c r="HR39" s="275"/>
      <c r="HS39" s="275"/>
      <c r="HT39" s="275"/>
      <c r="HU39" s="275"/>
      <c r="HV39" s="275"/>
      <c r="HW39" s="275"/>
      <c r="HX39" s="275"/>
      <c r="HY39" s="275"/>
      <c r="HZ39" s="275"/>
      <c r="IA39" s="275"/>
      <c r="IB39" s="275"/>
      <c r="IC39" s="275"/>
      <c r="ID39" s="275"/>
      <c r="IE39" s="275"/>
      <c r="IF39" s="275"/>
      <c r="IG39" s="275"/>
      <c r="IH39" s="275"/>
      <c r="II39" s="275"/>
      <c r="IJ39" s="275"/>
      <c r="IK39" s="275"/>
      <c r="IL39" s="275"/>
      <c r="IM39" s="275"/>
      <c r="IN39" s="275"/>
      <c r="IO39" s="275"/>
      <c r="IP39" s="275"/>
      <c r="IQ39" s="275"/>
      <c r="IR39" s="235"/>
      <c r="IS39" s="237"/>
      <c r="IT39" s="234"/>
      <c r="IU39" s="234"/>
      <c r="IV39" s="283"/>
    </row>
    <row r="40" spans="1:256" s="120" customFormat="1" ht="12.75">
      <c r="A40" s="125" t="s">
        <v>129</v>
      </c>
      <c r="B40" s="73"/>
      <c r="C40" s="22">
        <f t="shared" si="15"/>
        <v>4</v>
      </c>
      <c r="D40" s="16">
        <f t="shared" si="38"/>
        <v>4</v>
      </c>
      <c r="E40" s="67">
        <f t="shared" si="16"/>
        <v>3</v>
      </c>
      <c r="F40" s="16">
        <f t="shared" si="17"/>
        <v>1</v>
      </c>
      <c r="G40" s="16">
        <f t="shared" si="18"/>
        <v>0</v>
      </c>
      <c r="H40" s="67">
        <f t="shared" si="19"/>
        <v>0</v>
      </c>
      <c r="I40" s="68">
        <f t="shared" si="20"/>
        <v>347</v>
      </c>
      <c r="J40" s="69">
        <f t="shared" si="21"/>
        <v>86.75</v>
      </c>
      <c r="K40" s="69">
        <f>ABS(I40*100/I1)</f>
        <v>10.146198830409357</v>
      </c>
      <c r="L40" s="68">
        <f>K1</f>
        <v>38</v>
      </c>
      <c r="M40" s="68">
        <f aca="true" t="shared" si="39" ref="M40:M46">COUNTIF(X40:BM40,"C")+COUNTIF(X40:BM40,"T")</f>
        <v>4</v>
      </c>
      <c r="N40" s="68">
        <f>SUM(O40:Q40)</f>
        <v>0</v>
      </c>
      <c r="O40" s="68">
        <f t="shared" si="27"/>
        <v>0</v>
      </c>
      <c r="P40" s="68">
        <f t="shared" si="28"/>
        <v>0</v>
      </c>
      <c r="Q40" s="68">
        <f t="shared" si="29"/>
        <v>0</v>
      </c>
      <c r="R40" s="70">
        <f t="shared" si="22"/>
        <v>1</v>
      </c>
      <c r="S40" s="67">
        <f t="shared" si="23"/>
        <v>0</v>
      </c>
      <c r="T40" s="67">
        <f t="shared" si="24"/>
        <v>0</v>
      </c>
      <c r="U40" s="67">
        <f t="shared" si="25"/>
        <v>0</v>
      </c>
      <c r="V40" s="71">
        <f t="shared" si="30"/>
        <v>1</v>
      </c>
      <c r="W40" s="93"/>
      <c r="X40" s="94"/>
      <c r="Y40" s="94"/>
      <c r="Z40" s="94"/>
      <c r="AA40" s="94"/>
      <c r="AB40" s="94"/>
      <c r="AC40" s="94"/>
      <c r="AD40" s="94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183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 t="s">
        <v>123</v>
      </c>
      <c r="BE40" s="67"/>
      <c r="BF40" s="67"/>
      <c r="BG40" s="67" t="s">
        <v>123</v>
      </c>
      <c r="BH40" s="67" t="s">
        <v>123</v>
      </c>
      <c r="BI40" s="67" t="s">
        <v>123</v>
      </c>
      <c r="BJ40" s="67"/>
      <c r="BK40" s="67"/>
      <c r="BL40" s="67"/>
      <c r="BM40" s="71"/>
      <c r="BN40" s="67"/>
      <c r="BO40" s="67"/>
      <c r="BP40" s="127"/>
      <c r="BQ40" s="94"/>
      <c r="BR40" s="94"/>
      <c r="BS40" s="94"/>
      <c r="BT40" s="94"/>
      <c r="BU40" s="94"/>
      <c r="BV40" s="94"/>
      <c r="BW40" s="94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183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>
        <v>90</v>
      </c>
      <c r="CX40" s="67"/>
      <c r="CY40" s="67"/>
      <c r="CZ40" s="67">
        <v>90</v>
      </c>
      <c r="DA40" s="67">
        <v>90</v>
      </c>
      <c r="DB40" s="67">
        <v>77</v>
      </c>
      <c r="DC40" s="67"/>
      <c r="DD40" s="67"/>
      <c r="DE40" s="67"/>
      <c r="DF40" s="71"/>
      <c r="DG40" s="67"/>
      <c r="DH40" s="67"/>
      <c r="DI40" s="93"/>
      <c r="DJ40" s="94"/>
      <c r="DK40" s="94"/>
      <c r="DL40" s="94"/>
      <c r="DM40" s="94"/>
      <c r="DN40" s="94"/>
      <c r="DO40" s="94"/>
      <c r="DP40" s="94"/>
      <c r="DQ40" s="94"/>
      <c r="DR40" s="94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 t="s">
        <v>131</v>
      </c>
      <c r="EV40" s="67"/>
      <c r="EW40" s="67"/>
      <c r="EX40" s="67"/>
      <c r="EY40" s="71"/>
      <c r="EZ40" s="67"/>
      <c r="FA40" s="71"/>
      <c r="FB40" s="170">
        <f t="shared" si="26"/>
        <v>1</v>
      </c>
      <c r="FC40" s="167">
        <f t="shared" si="31"/>
        <v>0</v>
      </c>
      <c r="FD40" s="227">
        <f t="shared" si="32"/>
        <v>0</v>
      </c>
      <c r="FE40" s="94"/>
      <c r="FF40" s="67"/>
      <c r="FG40" s="67"/>
      <c r="FH40" s="67"/>
      <c r="FI40" s="67"/>
      <c r="FJ40" s="94"/>
      <c r="FK40" s="67"/>
      <c r="FL40" s="94"/>
      <c r="FM40" s="71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223">
        <v>1</v>
      </c>
      <c r="GO40" s="67"/>
      <c r="GP40" s="71"/>
      <c r="GQ40" s="67"/>
      <c r="GR40" s="67"/>
      <c r="GS40" s="71"/>
      <c r="GT40" s="67"/>
      <c r="GU40" s="67"/>
      <c r="GV40" s="67"/>
      <c r="GW40" s="67"/>
      <c r="GX40" s="67"/>
      <c r="GY40" s="67"/>
      <c r="GZ40" s="96"/>
      <c r="HA40" s="267">
        <f t="shared" si="33"/>
        <v>1</v>
      </c>
      <c r="HB40" s="274"/>
      <c r="HC40" s="275"/>
      <c r="HD40" s="275"/>
      <c r="HE40" s="275"/>
      <c r="HF40" s="275"/>
      <c r="HG40" s="275"/>
      <c r="HH40" s="275"/>
      <c r="HI40" s="275"/>
      <c r="HJ40" s="275"/>
      <c r="HK40" s="275"/>
      <c r="HL40" s="275"/>
      <c r="HM40" s="275"/>
      <c r="HN40" s="275"/>
      <c r="HO40" s="275"/>
      <c r="HP40" s="275"/>
      <c r="HQ40" s="275"/>
      <c r="HR40" s="275"/>
      <c r="HS40" s="275"/>
      <c r="HT40" s="275"/>
      <c r="HU40" s="275"/>
      <c r="HV40" s="275"/>
      <c r="HW40" s="275"/>
      <c r="HX40" s="275"/>
      <c r="HY40" s="275"/>
      <c r="HZ40" s="275"/>
      <c r="IA40" s="275"/>
      <c r="IB40" s="275"/>
      <c r="IC40" s="275">
        <v>1</v>
      </c>
      <c r="ID40" s="275"/>
      <c r="IE40" s="275"/>
      <c r="IF40" s="275"/>
      <c r="IG40" s="275"/>
      <c r="IH40" s="275"/>
      <c r="II40" s="275"/>
      <c r="IJ40" s="275"/>
      <c r="IK40" s="275"/>
      <c r="IL40" s="275"/>
      <c r="IM40" s="275"/>
      <c r="IN40" s="275"/>
      <c r="IO40" s="275"/>
      <c r="IP40" s="275"/>
      <c r="IQ40" s="275"/>
      <c r="IR40" s="235"/>
      <c r="IS40" s="237"/>
      <c r="IT40" s="234"/>
      <c r="IU40" s="234"/>
      <c r="IV40" s="283"/>
    </row>
    <row r="41" spans="1:256" s="120" customFormat="1" ht="12.75">
      <c r="A41" s="125" t="s">
        <v>97</v>
      </c>
      <c r="B41" s="73"/>
      <c r="C41" s="22">
        <f aca="true" t="shared" si="40" ref="C41:C59">COUNT(BQ41:DH41)</f>
        <v>11</v>
      </c>
      <c r="D41" s="16">
        <f t="shared" si="38"/>
        <v>5</v>
      </c>
      <c r="E41" s="67">
        <f aca="true" t="shared" si="41" ref="E41:E59">COUNTIF(BQ41:DH41,90)</f>
        <v>0</v>
      </c>
      <c r="F41" s="16">
        <f aca="true" t="shared" si="42" ref="F41:F59">COUNTIF(DJ41:FA41,"I")</f>
        <v>5</v>
      </c>
      <c r="G41" s="16">
        <f aca="true" t="shared" si="43" ref="G41:G59">COUNTIF(DJ41:FA41,"E")</f>
        <v>6</v>
      </c>
      <c r="H41" s="67">
        <f aca="true" t="shared" si="44" ref="H41:H61">COUNTIF(BQ41:DH41,"S")</f>
        <v>0</v>
      </c>
      <c r="I41" s="68">
        <f aca="true" t="shared" si="45" ref="I41:I59">SUM(BQ41:DH41)</f>
        <v>350</v>
      </c>
      <c r="J41" s="69">
        <f t="shared" si="21"/>
        <v>31.818181818181817</v>
      </c>
      <c r="K41" s="69">
        <f>ABS(I41*100/I1)</f>
        <v>10.23391812865497</v>
      </c>
      <c r="L41" s="68">
        <f>K1</f>
        <v>38</v>
      </c>
      <c r="M41" s="68">
        <f t="shared" si="39"/>
        <v>16</v>
      </c>
      <c r="N41" s="68">
        <f>SUM(O41:Q41)</f>
        <v>0</v>
      </c>
      <c r="O41" s="68">
        <f t="shared" si="27"/>
        <v>0</v>
      </c>
      <c r="P41" s="68">
        <f t="shared" si="28"/>
        <v>0</v>
      </c>
      <c r="Q41" s="68">
        <f t="shared" si="29"/>
        <v>0</v>
      </c>
      <c r="R41" s="70">
        <f aca="true" t="shared" si="46" ref="R41:R66">COUNTIF(FC41:GT41,1)</f>
        <v>2</v>
      </c>
      <c r="S41" s="67">
        <f aca="true" t="shared" si="47" ref="S41:S66">COUNTIF(FC41:GT41,2)</f>
        <v>0</v>
      </c>
      <c r="T41" s="67">
        <f aca="true" t="shared" si="48" ref="T41:T66">COUNTIF(FC41:GT41,"R")</f>
        <v>0</v>
      </c>
      <c r="U41" s="67">
        <f t="shared" si="25"/>
        <v>0</v>
      </c>
      <c r="V41" s="71">
        <f t="shared" si="30"/>
        <v>0</v>
      </c>
      <c r="W41" s="93"/>
      <c r="X41" s="94"/>
      <c r="Y41" s="94"/>
      <c r="Z41" s="94"/>
      <c r="AA41" s="94"/>
      <c r="AB41" s="94"/>
      <c r="AC41" s="94" t="s">
        <v>123</v>
      </c>
      <c r="AD41" s="94"/>
      <c r="AE41" s="67" t="s">
        <v>125</v>
      </c>
      <c r="AF41" s="67" t="s">
        <v>123</v>
      </c>
      <c r="AG41" s="67" t="s">
        <v>123</v>
      </c>
      <c r="AH41" s="67" t="s">
        <v>123</v>
      </c>
      <c r="AI41" s="67" t="s">
        <v>123</v>
      </c>
      <c r="AJ41" s="67" t="s">
        <v>125</v>
      </c>
      <c r="AK41" s="67"/>
      <c r="AL41" s="67"/>
      <c r="AM41" s="67"/>
      <c r="AN41" s="67" t="s">
        <v>125</v>
      </c>
      <c r="AO41" s="67" t="s">
        <v>125</v>
      </c>
      <c r="AP41" s="183" t="s">
        <v>125</v>
      </c>
      <c r="AQ41" s="67" t="s">
        <v>125</v>
      </c>
      <c r="AR41" s="67" t="s">
        <v>125</v>
      </c>
      <c r="AS41" s="67"/>
      <c r="AT41" s="67" t="s">
        <v>125</v>
      </c>
      <c r="AU41" s="67"/>
      <c r="AV41" s="67" t="s">
        <v>125</v>
      </c>
      <c r="AW41" s="67" t="s">
        <v>125</v>
      </c>
      <c r="AX41" s="67"/>
      <c r="AY41" s="67" t="s">
        <v>125</v>
      </c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71"/>
      <c r="BN41" s="67"/>
      <c r="BO41" s="67"/>
      <c r="BP41" s="127"/>
      <c r="BQ41" s="94"/>
      <c r="BR41" s="94"/>
      <c r="BS41" s="94"/>
      <c r="BT41" s="94"/>
      <c r="BU41" s="94"/>
      <c r="BV41" s="94">
        <v>75</v>
      </c>
      <c r="BW41" s="94"/>
      <c r="BX41" s="67">
        <v>23</v>
      </c>
      <c r="BY41" s="67">
        <v>16</v>
      </c>
      <c r="BZ41" s="67">
        <v>45</v>
      </c>
      <c r="CA41" s="67">
        <v>45</v>
      </c>
      <c r="CB41" s="67">
        <v>60</v>
      </c>
      <c r="CC41" s="67"/>
      <c r="CD41" s="67"/>
      <c r="CE41" s="67"/>
      <c r="CF41" s="67"/>
      <c r="CG41" s="67"/>
      <c r="CH41" s="67">
        <v>2</v>
      </c>
      <c r="CI41" s="183"/>
      <c r="CJ41" s="67"/>
      <c r="CK41" s="67"/>
      <c r="CL41" s="67"/>
      <c r="CM41" s="67">
        <v>20</v>
      </c>
      <c r="CN41" s="67"/>
      <c r="CO41" s="67">
        <v>19</v>
      </c>
      <c r="CP41" s="67">
        <v>35</v>
      </c>
      <c r="CQ41" s="67"/>
      <c r="CR41" s="67">
        <v>10</v>
      </c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71"/>
      <c r="DG41" s="67"/>
      <c r="DH41" s="67"/>
      <c r="DI41" s="93"/>
      <c r="DJ41" s="94"/>
      <c r="DK41" s="94"/>
      <c r="DL41" s="94"/>
      <c r="DM41" s="94"/>
      <c r="DN41" s="94"/>
      <c r="DO41" s="94" t="s">
        <v>131</v>
      </c>
      <c r="DP41" s="67"/>
      <c r="DQ41" s="67" t="s">
        <v>132</v>
      </c>
      <c r="DR41" s="94" t="s">
        <v>131</v>
      </c>
      <c r="DS41" s="94" t="s">
        <v>131</v>
      </c>
      <c r="DT41" s="94" t="s">
        <v>131</v>
      </c>
      <c r="DU41" s="67" t="s">
        <v>131</v>
      </c>
      <c r="DV41" s="67"/>
      <c r="DW41" s="67"/>
      <c r="DX41" s="67"/>
      <c r="DY41" s="67"/>
      <c r="DZ41" s="67"/>
      <c r="EA41" s="67" t="s">
        <v>132</v>
      </c>
      <c r="EB41" s="67"/>
      <c r="EC41" s="67"/>
      <c r="ED41" s="67"/>
      <c r="EE41" s="67"/>
      <c r="EF41" s="67" t="s">
        <v>132</v>
      </c>
      <c r="EG41" s="67"/>
      <c r="EH41" s="67" t="s">
        <v>132</v>
      </c>
      <c r="EI41" s="67" t="s">
        <v>132</v>
      </c>
      <c r="EJ41" s="67"/>
      <c r="EK41" s="67" t="s">
        <v>132</v>
      </c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71"/>
      <c r="EZ41" s="67"/>
      <c r="FA41" s="71"/>
      <c r="FB41" s="170">
        <f t="shared" si="26"/>
        <v>2</v>
      </c>
      <c r="FC41" s="167">
        <f t="shared" si="31"/>
        <v>0</v>
      </c>
      <c r="FD41" s="227">
        <f t="shared" si="32"/>
        <v>0</v>
      </c>
      <c r="FE41" s="94"/>
      <c r="FF41" s="67"/>
      <c r="FG41" s="67"/>
      <c r="FH41" s="67"/>
      <c r="FI41" s="67"/>
      <c r="FJ41" s="67"/>
      <c r="FK41" s="67"/>
      <c r="FL41" s="223">
        <v>1</v>
      </c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223">
        <v>1</v>
      </c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71"/>
      <c r="GQ41" s="67"/>
      <c r="GR41" s="67"/>
      <c r="GS41" s="67"/>
      <c r="GT41" s="67"/>
      <c r="GU41" s="67"/>
      <c r="GV41" s="67"/>
      <c r="GW41" s="67"/>
      <c r="GX41" s="67"/>
      <c r="GY41" s="67"/>
      <c r="GZ41" s="96"/>
      <c r="HA41" s="267">
        <f t="shared" si="33"/>
        <v>0</v>
      </c>
      <c r="HB41" s="274"/>
      <c r="HC41" s="275"/>
      <c r="HD41" s="275"/>
      <c r="HE41" s="275"/>
      <c r="HF41" s="275"/>
      <c r="HG41" s="275"/>
      <c r="HH41" s="275"/>
      <c r="HI41" s="275"/>
      <c r="HJ41" s="275"/>
      <c r="HK41" s="275"/>
      <c r="HL41" s="275"/>
      <c r="HM41" s="275"/>
      <c r="HN41" s="275"/>
      <c r="HO41" s="275"/>
      <c r="HP41" s="275"/>
      <c r="HQ41" s="275"/>
      <c r="HR41" s="275"/>
      <c r="HS41" s="275"/>
      <c r="HT41" s="275"/>
      <c r="HU41" s="275"/>
      <c r="HV41" s="275"/>
      <c r="HW41" s="275"/>
      <c r="HX41" s="275"/>
      <c r="HY41" s="275"/>
      <c r="HZ41" s="275"/>
      <c r="IA41" s="275"/>
      <c r="IB41" s="275"/>
      <c r="IC41" s="275"/>
      <c r="ID41" s="275"/>
      <c r="IE41" s="275"/>
      <c r="IF41" s="275"/>
      <c r="IG41" s="275"/>
      <c r="IH41" s="275"/>
      <c r="II41" s="275"/>
      <c r="IJ41" s="275"/>
      <c r="IK41" s="275"/>
      <c r="IL41" s="275"/>
      <c r="IM41" s="275"/>
      <c r="IN41" s="275"/>
      <c r="IO41" s="275"/>
      <c r="IP41" s="275"/>
      <c r="IQ41" s="275"/>
      <c r="IR41" s="235"/>
      <c r="IS41" s="237"/>
      <c r="IT41" s="234"/>
      <c r="IU41" s="234"/>
      <c r="IV41" s="283"/>
    </row>
    <row r="42" spans="1:256" s="120" customFormat="1" ht="13.5" thickBot="1">
      <c r="A42" s="140" t="s">
        <v>85</v>
      </c>
      <c r="B42" s="73"/>
      <c r="C42" s="22">
        <f t="shared" si="40"/>
        <v>18</v>
      </c>
      <c r="D42" s="16">
        <f t="shared" si="38"/>
        <v>15</v>
      </c>
      <c r="E42" s="67">
        <f t="shared" si="41"/>
        <v>8</v>
      </c>
      <c r="F42" s="16">
        <f t="shared" si="42"/>
        <v>5</v>
      </c>
      <c r="G42" s="16">
        <f t="shared" si="43"/>
        <v>3</v>
      </c>
      <c r="H42" s="67">
        <f t="shared" si="44"/>
        <v>6</v>
      </c>
      <c r="I42" s="68">
        <f t="shared" si="45"/>
        <v>1244</v>
      </c>
      <c r="J42" s="69">
        <f t="shared" si="21"/>
        <v>69.11111111111111</v>
      </c>
      <c r="K42" s="69">
        <f>ABS(I42*100/I1)</f>
        <v>36.37426900584796</v>
      </c>
      <c r="L42" s="68">
        <f>K1</f>
        <v>38</v>
      </c>
      <c r="M42" s="68">
        <f t="shared" si="39"/>
        <v>30</v>
      </c>
      <c r="N42" s="68">
        <f>SUM(O42:Q42)</f>
        <v>0</v>
      </c>
      <c r="O42" s="68">
        <f t="shared" si="27"/>
        <v>0</v>
      </c>
      <c r="P42" s="68">
        <f t="shared" si="28"/>
        <v>0</v>
      </c>
      <c r="Q42" s="68">
        <f t="shared" si="29"/>
        <v>0</v>
      </c>
      <c r="R42" s="70">
        <f t="shared" si="46"/>
        <v>7</v>
      </c>
      <c r="S42" s="67">
        <f t="shared" si="47"/>
        <v>1</v>
      </c>
      <c r="T42" s="67">
        <f t="shared" si="48"/>
        <v>2</v>
      </c>
      <c r="U42" s="67">
        <f t="shared" si="25"/>
        <v>3</v>
      </c>
      <c r="V42" s="71">
        <f t="shared" si="30"/>
        <v>0</v>
      </c>
      <c r="W42" s="93"/>
      <c r="X42" s="67" t="s">
        <v>125</v>
      </c>
      <c r="Y42" s="67" t="s">
        <v>123</v>
      </c>
      <c r="Z42" s="67" t="s">
        <v>125</v>
      </c>
      <c r="AA42" s="67" t="s">
        <v>123</v>
      </c>
      <c r="AB42" s="67" t="s">
        <v>125</v>
      </c>
      <c r="AC42" s="67" t="s">
        <v>123</v>
      </c>
      <c r="AD42" s="67" t="s">
        <v>125</v>
      </c>
      <c r="AE42" s="94"/>
      <c r="AF42" s="94" t="s">
        <v>125</v>
      </c>
      <c r="AG42" s="67" t="s">
        <v>123</v>
      </c>
      <c r="AH42" s="67"/>
      <c r="AI42" s="67"/>
      <c r="AJ42" s="67" t="s">
        <v>125</v>
      </c>
      <c r="AK42" s="67"/>
      <c r="AL42" s="67" t="s">
        <v>125</v>
      </c>
      <c r="AM42" s="67" t="s">
        <v>125</v>
      </c>
      <c r="AN42" s="67" t="s">
        <v>123</v>
      </c>
      <c r="AO42" s="67"/>
      <c r="AP42" s="67"/>
      <c r="AQ42" s="67" t="s">
        <v>125</v>
      </c>
      <c r="AR42" s="67" t="s">
        <v>125</v>
      </c>
      <c r="AS42" s="67" t="s">
        <v>125</v>
      </c>
      <c r="AT42" s="67" t="s">
        <v>125</v>
      </c>
      <c r="AU42" s="67" t="s">
        <v>125</v>
      </c>
      <c r="AV42" s="67" t="s">
        <v>123</v>
      </c>
      <c r="AW42" s="67" t="s">
        <v>125</v>
      </c>
      <c r="AX42" s="67" t="s">
        <v>123</v>
      </c>
      <c r="AY42" s="67" t="s">
        <v>125</v>
      </c>
      <c r="AZ42" s="67" t="s">
        <v>123</v>
      </c>
      <c r="BA42" s="67" t="s">
        <v>123</v>
      </c>
      <c r="BB42" s="67" t="s">
        <v>123</v>
      </c>
      <c r="BC42" s="67"/>
      <c r="BD42" s="67" t="s">
        <v>123</v>
      </c>
      <c r="BE42" s="67" t="s">
        <v>123</v>
      </c>
      <c r="BF42" s="67" t="s">
        <v>123</v>
      </c>
      <c r="BG42" s="67" t="s">
        <v>123</v>
      </c>
      <c r="BH42" s="67" t="s">
        <v>123</v>
      </c>
      <c r="BI42" s="67"/>
      <c r="BJ42" s="67"/>
      <c r="BK42" s="67"/>
      <c r="BL42" s="67"/>
      <c r="BM42" s="71"/>
      <c r="BN42" s="67"/>
      <c r="BO42" s="95"/>
      <c r="BP42" s="127"/>
      <c r="BQ42" s="67"/>
      <c r="BR42" s="67">
        <v>90</v>
      </c>
      <c r="BS42" s="67">
        <v>25</v>
      </c>
      <c r="BT42" s="67">
        <v>54</v>
      </c>
      <c r="BU42" s="67"/>
      <c r="BV42" s="67">
        <v>55</v>
      </c>
      <c r="BW42" s="67">
        <v>45</v>
      </c>
      <c r="BX42" s="94"/>
      <c r="BY42" s="94"/>
      <c r="BZ42" s="219">
        <v>43</v>
      </c>
      <c r="CA42" s="228" t="s">
        <v>136</v>
      </c>
      <c r="CB42" s="228" t="s">
        <v>136</v>
      </c>
      <c r="CC42" s="228" t="s">
        <v>136</v>
      </c>
      <c r="CD42" s="67"/>
      <c r="CE42" s="67"/>
      <c r="CF42" s="67"/>
      <c r="CG42" s="219">
        <v>89</v>
      </c>
      <c r="CH42" s="228" t="s">
        <v>136</v>
      </c>
      <c r="CI42" s="228" t="s">
        <v>136</v>
      </c>
      <c r="CJ42" s="67"/>
      <c r="CK42" s="67"/>
      <c r="CL42" s="67"/>
      <c r="CM42" s="67"/>
      <c r="CN42" s="67"/>
      <c r="CO42" s="67">
        <v>71</v>
      </c>
      <c r="CP42" s="67">
        <v>30</v>
      </c>
      <c r="CQ42" s="67">
        <v>90</v>
      </c>
      <c r="CR42" s="67"/>
      <c r="CS42" s="67">
        <v>90</v>
      </c>
      <c r="CT42" s="67">
        <v>90</v>
      </c>
      <c r="CU42" s="67">
        <v>90</v>
      </c>
      <c r="CV42" s="228" t="s">
        <v>136</v>
      </c>
      <c r="CW42" s="67">
        <v>90</v>
      </c>
      <c r="CX42" s="67">
        <v>90</v>
      </c>
      <c r="CY42" s="67">
        <v>67</v>
      </c>
      <c r="CZ42" s="67">
        <v>45</v>
      </c>
      <c r="DA42" s="67">
        <v>90</v>
      </c>
      <c r="DB42" s="67"/>
      <c r="DC42" s="67"/>
      <c r="DD42" s="67"/>
      <c r="DE42" s="67"/>
      <c r="DF42" s="71"/>
      <c r="DG42" s="67"/>
      <c r="DH42" s="95"/>
      <c r="DI42" s="93"/>
      <c r="DJ42" s="67"/>
      <c r="DK42" s="67"/>
      <c r="DL42" s="67" t="s">
        <v>132</v>
      </c>
      <c r="DM42" s="67" t="s">
        <v>131</v>
      </c>
      <c r="DN42" s="67"/>
      <c r="DO42" s="67" t="s">
        <v>131</v>
      </c>
      <c r="DP42" s="67" t="s">
        <v>132</v>
      </c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 t="s">
        <v>131</v>
      </c>
      <c r="EI42" s="67" t="s">
        <v>132</v>
      </c>
      <c r="EJ42" s="67"/>
      <c r="EK42" s="67"/>
      <c r="EL42" s="67"/>
      <c r="EM42" s="67"/>
      <c r="EN42" s="67"/>
      <c r="EO42" s="67"/>
      <c r="EP42" s="67"/>
      <c r="EQ42" s="67"/>
      <c r="ER42" s="67" t="s">
        <v>131</v>
      </c>
      <c r="ES42" s="67" t="s">
        <v>131</v>
      </c>
      <c r="ET42" s="67"/>
      <c r="EU42" s="67"/>
      <c r="EV42" s="67"/>
      <c r="EW42" s="67"/>
      <c r="EX42" s="67"/>
      <c r="EY42" s="71"/>
      <c r="EZ42" s="67"/>
      <c r="FA42" s="71"/>
      <c r="FB42" s="170">
        <f t="shared" si="26"/>
        <v>7</v>
      </c>
      <c r="FC42" s="167">
        <f t="shared" si="31"/>
        <v>0</v>
      </c>
      <c r="FD42" s="227">
        <f t="shared" si="32"/>
        <v>2</v>
      </c>
      <c r="FE42" s="94"/>
      <c r="FF42" s="223">
        <v>1</v>
      </c>
      <c r="FG42" s="67"/>
      <c r="FH42" s="67"/>
      <c r="FI42" s="67"/>
      <c r="FJ42" s="223">
        <v>1</v>
      </c>
      <c r="FK42" s="67"/>
      <c r="FL42" s="67"/>
      <c r="FM42" s="67"/>
      <c r="FN42" s="225" t="s">
        <v>135</v>
      </c>
      <c r="FO42" s="228" t="s">
        <v>136</v>
      </c>
      <c r="FP42" s="228" t="s">
        <v>136</v>
      </c>
      <c r="FQ42" s="228" t="s">
        <v>136</v>
      </c>
      <c r="FR42" s="67"/>
      <c r="FS42" s="67"/>
      <c r="FT42" s="67"/>
      <c r="FU42" s="225" t="s">
        <v>135</v>
      </c>
      <c r="FV42" s="228" t="s">
        <v>136</v>
      </c>
      <c r="FW42" s="228" t="s">
        <v>136</v>
      </c>
      <c r="FX42" s="67"/>
      <c r="FY42" s="67"/>
      <c r="FZ42" s="67"/>
      <c r="GA42" s="67"/>
      <c r="GB42" s="67"/>
      <c r="GC42" s="223">
        <v>1</v>
      </c>
      <c r="GD42" s="67"/>
      <c r="GE42" s="67"/>
      <c r="GF42" s="67"/>
      <c r="GG42" s="67"/>
      <c r="GH42" s="67"/>
      <c r="GI42" s="223">
        <v>1</v>
      </c>
      <c r="GJ42" s="228" t="s">
        <v>136</v>
      </c>
      <c r="GK42" s="67"/>
      <c r="GL42" s="67"/>
      <c r="GM42" s="223">
        <v>1</v>
      </c>
      <c r="GN42" s="223">
        <v>1</v>
      </c>
      <c r="GO42" s="223">
        <v>1</v>
      </c>
      <c r="GP42" s="228" t="s">
        <v>136</v>
      </c>
      <c r="GQ42" s="67"/>
      <c r="GR42" s="67"/>
      <c r="GS42" s="71"/>
      <c r="GT42" s="67"/>
      <c r="GU42" s="67"/>
      <c r="GV42" s="67"/>
      <c r="GW42" s="67"/>
      <c r="GX42" s="67"/>
      <c r="GY42" s="67"/>
      <c r="GZ42" s="96"/>
      <c r="HA42" s="268">
        <f t="shared" si="33"/>
        <v>0</v>
      </c>
      <c r="HB42" s="274"/>
      <c r="HC42" s="275"/>
      <c r="HD42" s="275"/>
      <c r="HE42" s="275"/>
      <c r="HF42" s="275"/>
      <c r="HG42" s="275"/>
      <c r="HH42" s="275"/>
      <c r="HI42" s="275"/>
      <c r="HJ42" s="275"/>
      <c r="HK42" s="275"/>
      <c r="HL42" s="275"/>
      <c r="HM42" s="275"/>
      <c r="HN42" s="275"/>
      <c r="HO42" s="275"/>
      <c r="HP42" s="275"/>
      <c r="HQ42" s="275"/>
      <c r="HR42" s="275"/>
      <c r="HS42" s="275"/>
      <c r="HT42" s="275"/>
      <c r="HU42" s="275"/>
      <c r="HV42" s="275"/>
      <c r="HW42" s="275"/>
      <c r="HX42" s="275"/>
      <c r="HY42" s="275"/>
      <c r="HZ42" s="275"/>
      <c r="IA42" s="275"/>
      <c r="IB42" s="275"/>
      <c r="IC42" s="275"/>
      <c r="ID42" s="275"/>
      <c r="IE42" s="275"/>
      <c r="IF42" s="275"/>
      <c r="IG42" s="275"/>
      <c r="IH42" s="275"/>
      <c r="II42" s="275"/>
      <c r="IJ42" s="275"/>
      <c r="IK42" s="275"/>
      <c r="IL42" s="275"/>
      <c r="IM42" s="275"/>
      <c r="IN42" s="275"/>
      <c r="IO42" s="275"/>
      <c r="IP42" s="275"/>
      <c r="IQ42" s="275"/>
      <c r="IR42" s="235"/>
      <c r="IS42" s="237"/>
      <c r="IT42" s="234"/>
      <c r="IU42" s="234"/>
      <c r="IV42" s="283"/>
    </row>
    <row r="43" spans="1:256" s="120" customFormat="1" ht="12.75" customHeight="1" hidden="1">
      <c r="A43" s="125"/>
      <c r="B43" s="73"/>
      <c r="C43" s="22">
        <f t="shared" si="40"/>
        <v>0</v>
      </c>
      <c r="D43" s="16">
        <f t="shared" si="38"/>
        <v>0</v>
      </c>
      <c r="E43" s="67">
        <f t="shared" si="41"/>
        <v>0</v>
      </c>
      <c r="F43" s="16">
        <f t="shared" si="42"/>
        <v>0</v>
      </c>
      <c r="G43" s="16">
        <f t="shared" si="43"/>
        <v>0</v>
      </c>
      <c r="H43" s="67">
        <f t="shared" si="44"/>
        <v>0</v>
      </c>
      <c r="I43" s="68">
        <f t="shared" si="45"/>
        <v>0</v>
      </c>
      <c r="J43" s="69" t="e">
        <f t="shared" si="21"/>
        <v>#DIV/0!</v>
      </c>
      <c r="K43" s="69">
        <f>ABS(I43*100/I1)</f>
        <v>0</v>
      </c>
      <c r="L43" s="68">
        <f>K1</f>
        <v>38</v>
      </c>
      <c r="M43" s="68">
        <f t="shared" si="39"/>
        <v>0</v>
      </c>
      <c r="N43" s="68">
        <f>SUM(O43:Q43)</f>
        <v>0</v>
      </c>
      <c r="O43" s="68">
        <f t="shared" si="27"/>
        <v>0</v>
      </c>
      <c r="P43" s="68">
        <f t="shared" si="28"/>
        <v>0</v>
      </c>
      <c r="Q43" s="68">
        <f t="shared" si="29"/>
        <v>0</v>
      </c>
      <c r="R43" s="70">
        <f t="shared" si="46"/>
        <v>0</v>
      </c>
      <c r="S43" s="67">
        <f t="shared" si="47"/>
        <v>0</v>
      </c>
      <c r="T43" s="67">
        <f t="shared" si="48"/>
        <v>0</v>
      </c>
      <c r="U43" s="67">
        <f t="shared" si="25"/>
        <v>0</v>
      </c>
      <c r="V43" s="71">
        <f t="shared" si="30"/>
        <v>0</v>
      </c>
      <c r="W43" s="93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71"/>
      <c r="BN43" s="67"/>
      <c r="BO43" s="95"/>
      <c r="BP43" s="12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71"/>
      <c r="DG43" s="67"/>
      <c r="DH43" s="95"/>
      <c r="DI43" s="93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71"/>
      <c r="EZ43" s="67"/>
      <c r="FA43" s="71"/>
      <c r="FB43" s="170">
        <f t="shared" si="26"/>
        <v>0</v>
      </c>
      <c r="FC43" s="167">
        <f t="shared" si="31"/>
        <v>0</v>
      </c>
      <c r="FD43" s="173">
        <f t="shared" si="32"/>
        <v>0</v>
      </c>
      <c r="FE43" s="94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71"/>
      <c r="GQ43" s="67"/>
      <c r="GR43" s="67"/>
      <c r="GS43" s="71"/>
      <c r="GT43" s="67"/>
      <c r="GU43" s="67"/>
      <c r="GV43" s="67"/>
      <c r="GW43" s="67"/>
      <c r="GX43" s="67"/>
      <c r="GY43" s="67"/>
      <c r="GZ43" s="96"/>
      <c r="HA43" s="266">
        <f t="shared" si="33"/>
        <v>0</v>
      </c>
      <c r="HB43" s="274"/>
      <c r="HC43" s="275"/>
      <c r="HD43" s="275"/>
      <c r="HE43" s="275"/>
      <c r="HF43" s="275"/>
      <c r="HG43" s="275"/>
      <c r="HH43" s="275"/>
      <c r="HI43" s="275"/>
      <c r="HJ43" s="275"/>
      <c r="HK43" s="275"/>
      <c r="HL43" s="275"/>
      <c r="HM43" s="275"/>
      <c r="HN43" s="275"/>
      <c r="HO43" s="275"/>
      <c r="HP43" s="275"/>
      <c r="HQ43" s="275"/>
      <c r="HR43" s="275"/>
      <c r="HS43" s="275"/>
      <c r="HT43" s="275"/>
      <c r="HU43" s="275"/>
      <c r="HV43" s="275"/>
      <c r="HW43" s="275"/>
      <c r="HX43" s="275"/>
      <c r="HY43" s="275"/>
      <c r="HZ43" s="275"/>
      <c r="IA43" s="275"/>
      <c r="IB43" s="275"/>
      <c r="IC43" s="275"/>
      <c r="ID43" s="275"/>
      <c r="IE43" s="275"/>
      <c r="IF43" s="275"/>
      <c r="IG43" s="275"/>
      <c r="IH43" s="275"/>
      <c r="II43" s="275"/>
      <c r="IJ43" s="275"/>
      <c r="IK43" s="275"/>
      <c r="IL43" s="275"/>
      <c r="IM43" s="275"/>
      <c r="IN43" s="275"/>
      <c r="IO43" s="275"/>
      <c r="IP43" s="275"/>
      <c r="IQ43" s="275"/>
      <c r="IR43" s="235"/>
      <c r="IS43" s="237"/>
      <c r="IT43" s="234"/>
      <c r="IU43" s="234"/>
      <c r="IV43" s="283"/>
    </row>
    <row r="44" spans="1:256" ht="12.75" customHeight="1" hidden="1">
      <c r="A44" s="125"/>
      <c r="B44" s="73"/>
      <c r="C44" s="22">
        <f t="shared" si="40"/>
        <v>0</v>
      </c>
      <c r="D44" s="16">
        <f t="shared" si="38"/>
        <v>0</v>
      </c>
      <c r="E44" s="67">
        <f t="shared" si="41"/>
        <v>0</v>
      </c>
      <c r="F44" s="16">
        <f t="shared" si="42"/>
        <v>0</v>
      </c>
      <c r="G44" s="16">
        <f t="shared" si="43"/>
        <v>0</v>
      </c>
      <c r="H44" s="67">
        <f t="shared" si="44"/>
        <v>0</v>
      </c>
      <c r="I44" s="68">
        <f t="shared" si="45"/>
        <v>0</v>
      </c>
      <c r="J44" s="69" t="e">
        <f aca="true" t="shared" si="49" ref="J44:J55">ABS(I44/C44)</f>
        <v>#DIV/0!</v>
      </c>
      <c r="K44" s="69">
        <f>ABS(I44*100/I1)</f>
        <v>0</v>
      </c>
      <c r="L44" s="68">
        <f>K1</f>
        <v>38</v>
      </c>
      <c r="M44" s="68">
        <f t="shared" si="39"/>
        <v>0</v>
      </c>
      <c r="N44" s="68">
        <f aca="true" t="shared" si="50" ref="N44:N55">SUM(O44:Q44)</f>
        <v>0</v>
      </c>
      <c r="O44" s="68">
        <f t="shared" si="27"/>
        <v>0</v>
      </c>
      <c r="P44" s="68">
        <f t="shared" si="28"/>
        <v>0</v>
      </c>
      <c r="Q44" s="68">
        <f t="shared" si="29"/>
        <v>0</v>
      </c>
      <c r="R44" s="70">
        <f t="shared" si="46"/>
        <v>0</v>
      </c>
      <c r="S44" s="67">
        <f t="shared" si="47"/>
        <v>0</v>
      </c>
      <c r="T44" s="67">
        <f t="shared" si="48"/>
        <v>0</v>
      </c>
      <c r="U44" s="67">
        <f aca="true" t="shared" si="51" ref="U44:U55">SUM(S44:T44)</f>
        <v>0</v>
      </c>
      <c r="V44" s="71">
        <f t="shared" si="30"/>
        <v>0</v>
      </c>
      <c r="W44" s="93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71"/>
      <c r="BN44" s="67"/>
      <c r="BO44" s="95"/>
      <c r="BP44" s="127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71"/>
      <c r="DG44" s="67"/>
      <c r="DH44" s="95"/>
      <c r="DI44" s="93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71"/>
      <c r="EZ44" s="67"/>
      <c r="FA44" s="71"/>
      <c r="FB44" s="170">
        <f t="shared" si="26"/>
        <v>0</v>
      </c>
      <c r="FC44" s="167">
        <f t="shared" si="31"/>
        <v>0</v>
      </c>
      <c r="FD44" s="173">
        <f t="shared" si="32"/>
        <v>0</v>
      </c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67"/>
      <c r="GO44" s="94"/>
      <c r="GP44" s="71"/>
      <c r="GQ44" s="67"/>
      <c r="GR44" s="67"/>
      <c r="GS44" s="71"/>
      <c r="GT44" s="67"/>
      <c r="GU44" s="67"/>
      <c r="GV44" s="67"/>
      <c r="GW44" s="67"/>
      <c r="GX44" s="67"/>
      <c r="GY44" s="153"/>
      <c r="GZ44" s="154"/>
      <c r="HA44" s="266">
        <f t="shared" si="33"/>
        <v>0</v>
      </c>
      <c r="HB44" s="274"/>
      <c r="HC44" s="275"/>
      <c r="HD44" s="275"/>
      <c r="HE44" s="275"/>
      <c r="HF44" s="275"/>
      <c r="HG44" s="275"/>
      <c r="HH44" s="275"/>
      <c r="HI44" s="275"/>
      <c r="HJ44" s="275"/>
      <c r="HK44" s="275"/>
      <c r="HL44" s="275"/>
      <c r="HM44" s="275"/>
      <c r="HN44" s="275"/>
      <c r="HO44" s="275"/>
      <c r="HP44" s="275"/>
      <c r="HQ44" s="275"/>
      <c r="HR44" s="275"/>
      <c r="HS44" s="275"/>
      <c r="HT44" s="275"/>
      <c r="HU44" s="275"/>
      <c r="HV44" s="275"/>
      <c r="HW44" s="275"/>
      <c r="HX44" s="275"/>
      <c r="HY44" s="275"/>
      <c r="HZ44" s="275"/>
      <c r="IA44" s="275"/>
      <c r="IB44" s="275"/>
      <c r="IC44" s="275"/>
      <c r="ID44" s="275"/>
      <c r="IE44" s="275"/>
      <c r="IF44" s="275"/>
      <c r="IG44" s="275"/>
      <c r="IH44" s="275"/>
      <c r="II44" s="275"/>
      <c r="IJ44" s="275"/>
      <c r="IK44" s="275"/>
      <c r="IL44" s="275"/>
      <c r="IM44" s="275"/>
      <c r="IN44" s="275"/>
      <c r="IO44" s="275"/>
      <c r="IP44" s="275"/>
      <c r="IQ44" s="275"/>
      <c r="IR44" s="242"/>
      <c r="IS44" s="243"/>
      <c r="IT44" s="247"/>
      <c r="IU44" s="247"/>
      <c r="IV44" s="284"/>
    </row>
    <row r="45" spans="1:256" ht="13.5" customHeight="1" hidden="1">
      <c r="A45" s="216"/>
      <c r="B45" s="73"/>
      <c r="C45" s="22">
        <f t="shared" si="40"/>
        <v>0</v>
      </c>
      <c r="D45" s="16">
        <f t="shared" si="38"/>
        <v>0</v>
      </c>
      <c r="E45" s="67">
        <f t="shared" si="41"/>
        <v>0</v>
      </c>
      <c r="F45" s="16">
        <f t="shared" si="42"/>
        <v>0</v>
      </c>
      <c r="G45" s="16">
        <f t="shared" si="43"/>
        <v>0</v>
      </c>
      <c r="H45" s="67">
        <f t="shared" si="44"/>
        <v>0</v>
      </c>
      <c r="I45" s="68">
        <f t="shared" si="45"/>
        <v>0</v>
      </c>
      <c r="J45" s="69" t="e">
        <f t="shared" si="49"/>
        <v>#DIV/0!</v>
      </c>
      <c r="K45" s="69">
        <f>ABS(I45*100/I1)</f>
        <v>0</v>
      </c>
      <c r="L45" s="68">
        <f>K1</f>
        <v>38</v>
      </c>
      <c r="M45" s="68">
        <f t="shared" si="39"/>
        <v>0</v>
      </c>
      <c r="N45" s="68">
        <f t="shared" si="50"/>
        <v>0</v>
      </c>
      <c r="O45" s="68">
        <f t="shared" si="27"/>
        <v>0</v>
      </c>
      <c r="P45" s="68">
        <f t="shared" si="28"/>
        <v>0</v>
      </c>
      <c r="Q45" s="68">
        <f t="shared" si="29"/>
        <v>0</v>
      </c>
      <c r="R45" s="70">
        <f t="shared" si="46"/>
        <v>0</v>
      </c>
      <c r="S45" s="67">
        <f t="shared" si="47"/>
        <v>0</v>
      </c>
      <c r="T45" s="67">
        <f t="shared" si="48"/>
        <v>0</v>
      </c>
      <c r="U45" s="67">
        <f t="shared" si="51"/>
        <v>0</v>
      </c>
      <c r="V45" s="71">
        <f t="shared" si="30"/>
        <v>0</v>
      </c>
      <c r="W45" s="93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71"/>
      <c r="BN45" s="67"/>
      <c r="BO45" s="95"/>
      <c r="BP45" s="127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71"/>
      <c r="DG45" s="67"/>
      <c r="DH45" s="95"/>
      <c r="DI45" s="93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71"/>
      <c r="EZ45" s="67"/>
      <c r="FA45" s="71"/>
      <c r="FB45" s="170">
        <f t="shared" si="26"/>
        <v>0</v>
      </c>
      <c r="FC45" s="167">
        <f t="shared" si="31"/>
        <v>0</v>
      </c>
      <c r="FD45" s="173">
        <f t="shared" si="32"/>
        <v>0</v>
      </c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71"/>
      <c r="GQ45" s="67"/>
      <c r="GR45" s="67"/>
      <c r="GS45" s="71"/>
      <c r="GT45" s="67"/>
      <c r="GU45" s="67"/>
      <c r="GV45" s="67"/>
      <c r="GW45" s="67"/>
      <c r="GX45" s="67"/>
      <c r="GY45" s="153"/>
      <c r="GZ45" s="154"/>
      <c r="HA45" s="266">
        <f t="shared" si="33"/>
        <v>0</v>
      </c>
      <c r="HB45" s="274"/>
      <c r="HC45" s="275"/>
      <c r="HD45" s="275"/>
      <c r="HE45" s="275"/>
      <c r="HF45" s="275"/>
      <c r="HG45" s="275"/>
      <c r="HH45" s="275"/>
      <c r="HI45" s="275"/>
      <c r="HJ45" s="275"/>
      <c r="HK45" s="275"/>
      <c r="HL45" s="275"/>
      <c r="HM45" s="275"/>
      <c r="HN45" s="275"/>
      <c r="HO45" s="275"/>
      <c r="HP45" s="275"/>
      <c r="HQ45" s="275"/>
      <c r="HR45" s="275"/>
      <c r="HS45" s="275"/>
      <c r="HT45" s="275"/>
      <c r="HU45" s="275"/>
      <c r="HV45" s="275"/>
      <c r="HW45" s="275"/>
      <c r="HX45" s="275"/>
      <c r="HY45" s="275"/>
      <c r="HZ45" s="275"/>
      <c r="IA45" s="275"/>
      <c r="IB45" s="275"/>
      <c r="IC45" s="275"/>
      <c r="ID45" s="275"/>
      <c r="IE45" s="275"/>
      <c r="IF45" s="275"/>
      <c r="IG45" s="275"/>
      <c r="IH45" s="275"/>
      <c r="II45" s="275"/>
      <c r="IJ45" s="275"/>
      <c r="IK45" s="275"/>
      <c r="IL45" s="275"/>
      <c r="IM45" s="275"/>
      <c r="IN45" s="275"/>
      <c r="IO45" s="275"/>
      <c r="IP45" s="275"/>
      <c r="IQ45" s="275"/>
      <c r="IR45" s="242"/>
      <c r="IS45" s="243"/>
      <c r="IT45" s="247"/>
      <c r="IU45" s="247"/>
      <c r="IV45" s="284"/>
    </row>
    <row r="46" spans="1:256" s="119" customFormat="1" ht="12.75" customHeight="1" hidden="1">
      <c r="A46" s="124"/>
      <c r="B46" s="73"/>
      <c r="C46" s="22">
        <f t="shared" si="40"/>
        <v>0</v>
      </c>
      <c r="D46" s="16">
        <f t="shared" si="38"/>
        <v>0</v>
      </c>
      <c r="E46" s="67">
        <f t="shared" si="41"/>
        <v>0</v>
      </c>
      <c r="F46" s="16">
        <f t="shared" si="42"/>
        <v>0</v>
      </c>
      <c r="G46" s="16">
        <f t="shared" si="43"/>
        <v>0</v>
      </c>
      <c r="H46" s="67">
        <f t="shared" si="44"/>
        <v>0</v>
      </c>
      <c r="I46" s="68">
        <f t="shared" si="45"/>
        <v>0</v>
      </c>
      <c r="J46" s="69" t="e">
        <f t="shared" si="49"/>
        <v>#DIV/0!</v>
      </c>
      <c r="K46" s="69">
        <f>ABS(I46*100/I1)</f>
        <v>0</v>
      </c>
      <c r="L46" s="68">
        <f>K1</f>
        <v>38</v>
      </c>
      <c r="M46" s="68">
        <f t="shared" si="39"/>
        <v>0</v>
      </c>
      <c r="N46" s="68">
        <f t="shared" si="50"/>
        <v>0</v>
      </c>
      <c r="O46" s="68">
        <f t="shared" si="27"/>
        <v>0</v>
      </c>
      <c r="P46" s="68">
        <f t="shared" si="28"/>
        <v>0</v>
      </c>
      <c r="Q46" s="68">
        <f t="shared" si="29"/>
        <v>0</v>
      </c>
      <c r="R46" s="70">
        <f t="shared" si="46"/>
        <v>0</v>
      </c>
      <c r="S46" s="67">
        <f t="shared" si="47"/>
        <v>0</v>
      </c>
      <c r="T46" s="67">
        <f t="shared" si="48"/>
        <v>0</v>
      </c>
      <c r="U46" s="67">
        <f t="shared" si="51"/>
        <v>0</v>
      </c>
      <c r="V46" s="71">
        <f t="shared" si="30"/>
        <v>0</v>
      </c>
      <c r="W46" s="93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71"/>
      <c r="BN46" s="67"/>
      <c r="BO46" s="95"/>
      <c r="BP46" s="128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71"/>
      <c r="DG46" s="67"/>
      <c r="DH46" s="95"/>
      <c r="DI46" s="93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71"/>
      <c r="EZ46" s="67"/>
      <c r="FA46" s="71"/>
      <c r="FB46" s="170">
        <f t="shared" si="26"/>
        <v>0</v>
      </c>
      <c r="FC46" s="167">
        <f t="shared" si="31"/>
        <v>0</v>
      </c>
      <c r="FD46" s="173">
        <f t="shared" si="32"/>
        <v>0</v>
      </c>
      <c r="FE46" s="94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71"/>
      <c r="GQ46" s="67"/>
      <c r="GR46" s="67"/>
      <c r="GS46" s="71"/>
      <c r="GT46" s="67"/>
      <c r="GU46" s="67"/>
      <c r="GV46" s="67"/>
      <c r="GW46" s="67"/>
      <c r="GX46" s="67"/>
      <c r="GY46" s="153"/>
      <c r="GZ46" s="154"/>
      <c r="HA46" s="266">
        <f t="shared" si="33"/>
        <v>0</v>
      </c>
      <c r="HB46" s="274"/>
      <c r="HC46" s="275"/>
      <c r="HD46" s="275"/>
      <c r="HE46" s="275"/>
      <c r="HF46" s="275"/>
      <c r="HG46" s="275"/>
      <c r="HH46" s="275"/>
      <c r="HI46" s="275"/>
      <c r="HJ46" s="275"/>
      <c r="HK46" s="275"/>
      <c r="HL46" s="275"/>
      <c r="HM46" s="275"/>
      <c r="HN46" s="275"/>
      <c r="HO46" s="275"/>
      <c r="HP46" s="275"/>
      <c r="HQ46" s="275"/>
      <c r="HR46" s="275"/>
      <c r="HS46" s="275"/>
      <c r="HT46" s="275"/>
      <c r="HU46" s="275"/>
      <c r="HV46" s="275"/>
      <c r="HW46" s="275"/>
      <c r="HX46" s="275"/>
      <c r="HY46" s="275"/>
      <c r="HZ46" s="275"/>
      <c r="IA46" s="275"/>
      <c r="IB46" s="275"/>
      <c r="IC46" s="275"/>
      <c r="ID46" s="275"/>
      <c r="IE46" s="275"/>
      <c r="IF46" s="275"/>
      <c r="IG46" s="275"/>
      <c r="IH46" s="275"/>
      <c r="II46" s="275"/>
      <c r="IJ46" s="275"/>
      <c r="IK46" s="275"/>
      <c r="IL46" s="275"/>
      <c r="IM46" s="275"/>
      <c r="IN46" s="275"/>
      <c r="IO46" s="275"/>
      <c r="IP46" s="275"/>
      <c r="IQ46" s="275"/>
      <c r="IR46" s="242"/>
      <c r="IS46" s="243"/>
      <c r="IT46" s="247"/>
      <c r="IU46" s="247"/>
      <c r="IV46" s="284"/>
    </row>
    <row r="47" spans="1:256" ht="12.75" customHeight="1" hidden="1">
      <c r="A47" s="124"/>
      <c r="B47" s="73"/>
      <c r="C47" s="22">
        <f t="shared" si="40"/>
        <v>0</v>
      </c>
      <c r="D47" s="16">
        <f t="shared" si="38"/>
        <v>0</v>
      </c>
      <c r="E47" s="67">
        <f t="shared" si="41"/>
        <v>0</v>
      </c>
      <c r="F47" s="16">
        <f t="shared" si="42"/>
        <v>0</v>
      </c>
      <c r="G47" s="16">
        <f t="shared" si="43"/>
        <v>0</v>
      </c>
      <c r="H47" s="67">
        <f t="shared" si="44"/>
        <v>0</v>
      </c>
      <c r="I47" s="68">
        <f t="shared" si="45"/>
        <v>0</v>
      </c>
      <c r="J47" s="69" t="e">
        <f t="shared" si="49"/>
        <v>#DIV/0!</v>
      </c>
      <c r="K47" s="69">
        <f>ABS(I47*100/I5)</f>
        <v>0</v>
      </c>
      <c r="L47" s="68">
        <f>K1</f>
        <v>38</v>
      </c>
      <c r="M47" s="68">
        <f>COUNTIF(X47:BM47,"C")+COUNTIF(X47:BM47,"T")</f>
        <v>0</v>
      </c>
      <c r="N47" s="68">
        <f t="shared" si="50"/>
        <v>0</v>
      </c>
      <c r="O47" s="68">
        <f t="shared" si="27"/>
        <v>0</v>
      </c>
      <c r="P47" s="68">
        <f t="shared" si="28"/>
        <v>0</v>
      </c>
      <c r="Q47" s="68">
        <f t="shared" si="29"/>
        <v>0</v>
      </c>
      <c r="R47" s="70">
        <f t="shared" si="46"/>
        <v>0</v>
      </c>
      <c r="S47" s="67">
        <f t="shared" si="47"/>
        <v>0</v>
      </c>
      <c r="T47" s="67">
        <f t="shared" si="48"/>
        <v>0</v>
      </c>
      <c r="U47" s="67">
        <f t="shared" si="51"/>
        <v>0</v>
      </c>
      <c r="V47" s="71">
        <f t="shared" si="30"/>
        <v>0</v>
      </c>
      <c r="W47" s="93"/>
      <c r="X47" s="94"/>
      <c r="Y47" s="94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71"/>
      <c r="BN47" s="67"/>
      <c r="BO47" s="95"/>
      <c r="BP47" s="128"/>
      <c r="BQ47" s="94"/>
      <c r="BR47" s="94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71"/>
      <c r="DG47" s="67"/>
      <c r="DH47" s="95"/>
      <c r="DI47" s="93"/>
      <c r="DJ47" s="94"/>
      <c r="DK47" s="94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71"/>
      <c r="EZ47" s="67"/>
      <c r="FA47" s="71"/>
      <c r="FB47" s="170">
        <f t="shared" si="26"/>
        <v>0</v>
      </c>
      <c r="FC47" s="167">
        <f t="shared" si="31"/>
        <v>0</v>
      </c>
      <c r="FD47" s="173">
        <f t="shared" si="32"/>
        <v>0</v>
      </c>
      <c r="FE47" s="94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71"/>
      <c r="GM47" s="67"/>
      <c r="GN47" s="71"/>
      <c r="GO47" s="67"/>
      <c r="GP47" s="71"/>
      <c r="GQ47" s="67"/>
      <c r="GR47" s="67"/>
      <c r="GS47" s="71"/>
      <c r="GT47" s="67"/>
      <c r="GU47" s="67"/>
      <c r="GV47" s="67"/>
      <c r="GW47" s="67"/>
      <c r="GX47" s="67"/>
      <c r="GY47" s="153"/>
      <c r="GZ47" s="154"/>
      <c r="HA47" s="266">
        <f t="shared" si="33"/>
        <v>0</v>
      </c>
      <c r="HB47" s="274"/>
      <c r="HC47" s="275"/>
      <c r="HD47" s="275"/>
      <c r="HE47" s="275"/>
      <c r="HF47" s="275"/>
      <c r="HG47" s="275"/>
      <c r="HH47" s="275"/>
      <c r="HI47" s="275"/>
      <c r="HJ47" s="275"/>
      <c r="HK47" s="275"/>
      <c r="HL47" s="275"/>
      <c r="HM47" s="275"/>
      <c r="HN47" s="275"/>
      <c r="HO47" s="275"/>
      <c r="HP47" s="275"/>
      <c r="HQ47" s="275"/>
      <c r="HR47" s="275"/>
      <c r="HS47" s="275"/>
      <c r="HT47" s="275"/>
      <c r="HU47" s="275"/>
      <c r="HV47" s="275"/>
      <c r="HW47" s="275"/>
      <c r="HX47" s="275"/>
      <c r="HY47" s="275"/>
      <c r="HZ47" s="275"/>
      <c r="IA47" s="275"/>
      <c r="IB47" s="275"/>
      <c r="IC47" s="275"/>
      <c r="ID47" s="275"/>
      <c r="IE47" s="275"/>
      <c r="IF47" s="275"/>
      <c r="IG47" s="275"/>
      <c r="IH47" s="275"/>
      <c r="II47" s="275"/>
      <c r="IJ47" s="275"/>
      <c r="IK47" s="275"/>
      <c r="IL47" s="275"/>
      <c r="IM47" s="275"/>
      <c r="IN47" s="275"/>
      <c r="IO47" s="275"/>
      <c r="IP47" s="275"/>
      <c r="IQ47" s="275"/>
      <c r="IR47" s="242"/>
      <c r="IS47" s="243"/>
      <c r="IT47" s="247"/>
      <c r="IU47" s="247"/>
      <c r="IV47" s="284"/>
    </row>
    <row r="48" spans="1:256" ht="12.75" customHeight="1" hidden="1">
      <c r="A48" s="124"/>
      <c r="B48" s="73"/>
      <c r="C48" s="22">
        <f t="shared" si="40"/>
        <v>0</v>
      </c>
      <c r="D48" s="16">
        <f t="shared" si="38"/>
        <v>0</v>
      </c>
      <c r="E48" s="67">
        <f t="shared" si="41"/>
        <v>0</v>
      </c>
      <c r="F48" s="16">
        <f t="shared" si="42"/>
        <v>0</v>
      </c>
      <c r="G48" s="16">
        <f t="shared" si="43"/>
        <v>0</v>
      </c>
      <c r="H48" s="67">
        <f t="shared" si="44"/>
        <v>0</v>
      </c>
      <c r="I48" s="68">
        <f t="shared" si="45"/>
        <v>0</v>
      </c>
      <c r="J48" s="69" t="e">
        <f t="shared" si="49"/>
        <v>#DIV/0!</v>
      </c>
      <c r="K48" s="69">
        <f>ABS(I48*100/I1)</f>
        <v>0</v>
      </c>
      <c r="L48" s="68">
        <f>K1</f>
        <v>38</v>
      </c>
      <c r="M48" s="68">
        <f aca="true" t="shared" si="52" ref="M48:M59">COUNTIF(X48:BM48,"C")+COUNTIF(X48:BM48,"T")</f>
        <v>0</v>
      </c>
      <c r="N48" s="68">
        <f t="shared" si="50"/>
        <v>0</v>
      </c>
      <c r="O48" s="68">
        <f t="shared" si="27"/>
        <v>0</v>
      </c>
      <c r="P48" s="68">
        <f t="shared" si="28"/>
        <v>0</v>
      </c>
      <c r="Q48" s="68">
        <f t="shared" si="29"/>
        <v>0</v>
      </c>
      <c r="R48" s="70">
        <f t="shared" si="46"/>
        <v>0</v>
      </c>
      <c r="S48" s="67">
        <f t="shared" si="47"/>
        <v>0</v>
      </c>
      <c r="T48" s="67">
        <f t="shared" si="48"/>
        <v>0</v>
      </c>
      <c r="U48" s="67">
        <f t="shared" si="51"/>
        <v>0</v>
      </c>
      <c r="V48" s="71">
        <f t="shared" si="30"/>
        <v>0</v>
      </c>
      <c r="W48" s="93"/>
      <c r="X48" s="94"/>
      <c r="Y48" s="94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71"/>
      <c r="BN48" s="67"/>
      <c r="BO48" s="95"/>
      <c r="BP48" s="128"/>
      <c r="BQ48" s="94"/>
      <c r="BR48" s="94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71"/>
      <c r="DG48" s="67"/>
      <c r="DH48" s="95"/>
      <c r="DI48" s="93"/>
      <c r="DJ48" s="94"/>
      <c r="DK48" s="94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71"/>
      <c r="EZ48" s="67"/>
      <c r="FA48" s="71"/>
      <c r="FB48" s="170">
        <f t="shared" si="26"/>
        <v>0</v>
      </c>
      <c r="FC48" s="167">
        <f t="shared" si="31"/>
        <v>0</v>
      </c>
      <c r="FD48" s="173">
        <f t="shared" si="32"/>
        <v>0</v>
      </c>
      <c r="FE48" s="94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71"/>
      <c r="GM48" s="67"/>
      <c r="GN48" s="71"/>
      <c r="GO48" s="67"/>
      <c r="GP48" s="71"/>
      <c r="GQ48" s="67"/>
      <c r="GR48" s="67"/>
      <c r="GS48" s="71"/>
      <c r="GT48" s="67"/>
      <c r="GU48" s="67"/>
      <c r="GV48" s="67"/>
      <c r="GW48" s="67"/>
      <c r="GX48" s="67"/>
      <c r="GY48" s="153"/>
      <c r="GZ48" s="154"/>
      <c r="HA48" s="266">
        <f t="shared" si="33"/>
        <v>0</v>
      </c>
      <c r="HB48" s="274"/>
      <c r="HC48" s="275"/>
      <c r="HD48" s="275"/>
      <c r="HE48" s="275"/>
      <c r="HF48" s="275"/>
      <c r="HG48" s="275"/>
      <c r="HH48" s="275"/>
      <c r="HI48" s="275"/>
      <c r="HJ48" s="275"/>
      <c r="HK48" s="275"/>
      <c r="HL48" s="275"/>
      <c r="HM48" s="275"/>
      <c r="HN48" s="275"/>
      <c r="HO48" s="275"/>
      <c r="HP48" s="275"/>
      <c r="HQ48" s="275"/>
      <c r="HR48" s="275"/>
      <c r="HS48" s="275"/>
      <c r="HT48" s="275"/>
      <c r="HU48" s="275"/>
      <c r="HV48" s="275"/>
      <c r="HW48" s="275"/>
      <c r="HX48" s="275"/>
      <c r="HY48" s="275"/>
      <c r="HZ48" s="275"/>
      <c r="IA48" s="275"/>
      <c r="IB48" s="275"/>
      <c r="IC48" s="275"/>
      <c r="ID48" s="275"/>
      <c r="IE48" s="275"/>
      <c r="IF48" s="275"/>
      <c r="IG48" s="275"/>
      <c r="IH48" s="275"/>
      <c r="II48" s="275"/>
      <c r="IJ48" s="275"/>
      <c r="IK48" s="275"/>
      <c r="IL48" s="275"/>
      <c r="IM48" s="275"/>
      <c r="IN48" s="275"/>
      <c r="IO48" s="275"/>
      <c r="IP48" s="275"/>
      <c r="IQ48" s="275"/>
      <c r="IR48" s="242"/>
      <c r="IS48" s="243"/>
      <c r="IT48" s="247"/>
      <c r="IU48" s="247"/>
      <c r="IV48" s="284"/>
    </row>
    <row r="49" spans="1:256" ht="12.75" customHeight="1" hidden="1">
      <c r="A49" s="124"/>
      <c r="B49" s="73"/>
      <c r="C49" s="22">
        <f t="shared" si="40"/>
        <v>0</v>
      </c>
      <c r="D49" s="16">
        <f t="shared" si="38"/>
        <v>0</v>
      </c>
      <c r="E49" s="67">
        <f t="shared" si="41"/>
        <v>0</v>
      </c>
      <c r="F49" s="16">
        <f t="shared" si="42"/>
        <v>0</v>
      </c>
      <c r="G49" s="16">
        <f t="shared" si="43"/>
        <v>0</v>
      </c>
      <c r="H49" s="67">
        <f t="shared" si="44"/>
        <v>0</v>
      </c>
      <c r="I49" s="68">
        <f t="shared" si="45"/>
        <v>0</v>
      </c>
      <c r="J49" s="69" t="e">
        <f>ABS(I49/C49)</f>
        <v>#DIV/0!</v>
      </c>
      <c r="K49" s="69">
        <f>ABS(I49*100/I1)</f>
        <v>0</v>
      </c>
      <c r="L49" s="68">
        <f>K1</f>
        <v>38</v>
      </c>
      <c r="M49" s="68">
        <f t="shared" si="52"/>
        <v>0</v>
      </c>
      <c r="N49" s="68">
        <f>SUM(O49:Q49)</f>
        <v>0</v>
      </c>
      <c r="O49" s="68">
        <f t="shared" si="27"/>
        <v>0</v>
      </c>
      <c r="P49" s="68">
        <f t="shared" si="28"/>
        <v>0</v>
      </c>
      <c r="Q49" s="68">
        <f t="shared" si="29"/>
        <v>0</v>
      </c>
      <c r="R49" s="70">
        <f t="shared" si="46"/>
        <v>0</v>
      </c>
      <c r="S49" s="67">
        <f t="shared" si="47"/>
        <v>0</v>
      </c>
      <c r="T49" s="67">
        <f t="shared" si="48"/>
        <v>0</v>
      </c>
      <c r="U49" s="67">
        <f>SUM(S49:T49)</f>
        <v>0</v>
      </c>
      <c r="V49" s="71">
        <f t="shared" si="30"/>
        <v>0</v>
      </c>
      <c r="W49" s="93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71"/>
      <c r="BN49" s="67"/>
      <c r="BO49" s="95"/>
      <c r="BP49" s="128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71"/>
      <c r="DG49" s="67"/>
      <c r="DH49" s="95"/>
      <c r="DI49" s="93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71"/>
      <c r="EZ49" s="67"/>
      <c r="FA49" s="71"/>
      <c r="FB49" s="170">
        <f t="shared" si="26"/>
        <v>0</v>
      </c>
      <c r="FC49" s="167">
        <f t="shared" si="31"/>
        <v>0</v>
      </c>
      <c r="FD49" s="173">
        <f t="shared" si="32"/>
        <v>0</v>
      </c>
      <c r="FE49" s="94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71"/>
      <c r="GM49" s="67"/>
      <c r="GN49" s="71"/>
      <c r="GO49" s="67"/>
      <c r="GP49" s="71"/>
      <c r="GQ49" s="67"/>
      <c r="GR49" s="67"/>
      <c r="GS49" s="71"/>
      <c r="GT49" s="67"/>
      <c r="GU49" s="67"/>
      <c r="GV49" s="67"/>
      <c r="GW49" s="67"/>
      <c r="GX49" s="67"/>
      <c r="GY49" s="153"/>
      <c r="GZ49" s="154"/>
      <c r="HA49" s="266">
        <f t="shared" si="33"/>
        <v>0</v>
      </c>
      <c r="HB49" s="274"/>
      <c r="HC49" s="275"/>
      <c r="HD49" s="275"/>
      <c r="HE49" s="275"/>
      <c r="HF49" s="275"/>
      <c r="HG49" s="275"/>
      <c r="HH49" s="275"/>
      <c r="HI49" s="275"/>
      <c r="HJ49" s="275"/>
      <c r="HK49" s="275"/>
      <c r="HL49" s="275"/>
      <c r="HM49" s="275"/>
      <c r="HN49" s="275"/>
      <c r="HO49" s="275"/>
      <c r="HP49" s="275"/>
      <c r="HQ49" s="275"/>
      <c r="HR49" s="275"/>
      <c r="HS49" s="275"/>
      <c r="HT49" s="275"/>
      <c r="HU49" s="275"/>
      <c r="HV49" s="275"/>
      <c r="HW49" s="275"/>
      <c r="HX49" s="275"/>
      <c r="HY49" s="275"/>
      <c r="HZ49" s="275"/>
      <c r="IA49" s="275"/>
      <c r="IB49" s="275"/>
      <c r="IC49" s="275"/>
      <c r="ID49" s="275"/>
      <c r="IE49" s="275"/>
      <c r="IF49" s="275"/>
      <c r="IG49" s="275"/>
      <c r="IH49" s="275"/>
      <c r="II49" s="275"/>
      <c r="IJ49" s="275"/>
      <c r="IK49" s="275"/>
      <c r="IL49" s="275"/>
      <c r="IM49" s="275"/>
      <c r="IN49" s="275"/>
      <c r="IO49" s="275"/>
      <c r="IP49" s="275"/>
      <c r="IQ49" s="275"/>
      <c r="IR49" s="242"/>
      <c r="IS49" s="243"/>
      <c r="IT49" s="247"/>
      <c r="IU49" s="247"/>
      <c r="IV49" s="284"/>
    </row>
    <row r="50" spans="1:256" ht="12.75" customHeight="1" hidden="1">
      <c r="A50" s="125"/>
      <c r="B50" s="73"/>
      <c r="C50" s="22">
        <f t="shared" si="40"/>
        <v>0</v>
      </c>
      <c r="D50" s="16">
        <f t="shared" si="38"/>
        <v>0</v>
      </c>
      <c r="E50" s="67">
        <f t="shared" si="41"/>
        <v>0</v>
      </c>
      <c r="F50" s="16">
        <f t="shared" si="42"/>
        <v>0</v>
      </c>
      <c r="G50" s="16">
        <f t="shared" si="43"/>
        <v>0</v>
      </c>
      <c r="H50" s="67">
        <f t="shared" si="44"/>
        <v>0</v>
      </c>
      <c r="I50" s="68">
        <f t="shared" si="45"/>
        <v>0</v>
      </c>
      <c r="J50" s="69" t="e">
        <f t="shared" si="49"/>
        <v>#DIV/0!</v>
      </c>
      <c r="K50" s="69">
        <f>ABS(I50*100/I1)</f>
        <v>0</v>
      </c>
      <c r="L50" s="68">
        <f>K1</f>
        <v>38</v>
      </c>
      <c r="M50" s="68">
        <f t="shared" si="52"/>
        <v>0</v>
      </c>
      <c r="N50" s="68">
        <f t="shared" si="50"/>
        <v>0</v>
      </c>
      <c r="O50" s="68">
        <f t="shared" si="27"/>
        <v>0</v>
      </c>
      <c r="P50" s="68">
        <f t="shared" si="28"/>
        <v>0</v>
      </c>
      <c r="Q50" s="68">
        <f t="shared" si="29"/>
        <v>0</v>
      </c>
      <c r="R50" s="70">
        <f t="shared" si="46"/>
        <v>0</v>
      </c>
      <c r="S50" s="67">
        <f t="shared" si="47"/>
        <v>0</v>
      </c>
      <c r="T50" s="67">
        <f t="shared" si="48"/>
        <v>0</v>
      </c>
      <c r="U50" s="67">
        <f t="shared" si="51"/>
        <v>0</v>
      </c>
      <c r="V50" s="71">
        <f t="shared" si="30"/>
        <v>0</v>
      </c>
      <c r="W50" s="93"/>
      <c r="X50" s="94"/>
      <c r="Y50" s="94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71"/>
      <c r="BN50" s="67"/>
      <c r="BO50" s="95"/>
      <c r="BP50" s="128"/>
      <c r="BQ50" s="94"/>
      <c r="BR50" s="94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71"/>
      <c r="DG50" s="67"/>
      <c r="DH50" s="95"/>
      <c r="DI50" s="93"/>
      <c r="DJ50" s="94"/>
      <c r="DK50" s="94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71"/>
      <c r="EZ50" s="67"/>
      <c r="FA50" s="71"/>
      <c r="FB50" s="170">
        <f t="shared" si="26"/>
        <v>0</v>
      </c>
      <c r="FC50" s="167">
        <f t="shared" si="31"/>
        <v>0</v>
      </c>
      <c r="FD50" s="173">
        <f t="shared" si="32"/>
        <v>0</v>
      </c>
      <c r="FE50" s="94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71"/>
      <c r="GM50" s="67"/>
      <c r="GN50" s="71"/>
      <c r="GO50" s="67"/>
      <c r="GP50" s="71"/>
      <c r="GQ50" s="67"/>
      <c r="GR50" s="67"/>
      <c r="GS50" s="71"/>
      <c r="GT50" s="67"/>
      <c r="GU50" s="67"/>
      <c r="GV50" s="67"/>
      <c r="GW50" s="67"/>
      <c r="GX50" s="67"/>
      <c r="GY50" s="153"/>
      <c r="GZ50" s="154"/>
      <c r="HA50" s="266">
        <f t="shared" si="33"/>
        <v>0</v>
      </c>
      <c r="HB50" s="274"/>
      <c r="HC50" s="275"/>
      <c r="HD50" s="275"/>
      <c r="HE50" s="275"/>
      <c r="HF50" s="275"/>
      <c r="HG50" s="275"/>
      <c r="HH50" s="275"/>
      <c r="HI50" s="275"/>
      <c r="HJ50" s="275"/>
      <c r="HK50" s="275"/>
      <c r="HL50" s="275"/>
      <c r="HM50" s="275"/>
      <c r="HN50" s="275"/>
      <c r="HO50" s="275"/>
      <c r="HP50" s="275"/>
      <c r="HQ50" s="275"/>
      <c r="HR50" s="275"/>
      <c r="HS50" s="275"/>
      <c r="HT50" s="275"/>
      <c r="HU50" s="275"/>
      <c r="HV50" s="275"/>
      <c r="HW50" s="275"/>
      <c r="HX50" s="275"/>
      <c r="HY50" s="275"/>
      <c r="HZ50" s="275"/>
      <c r="IA50" s="275"/>
      <c r="IB50" s="275"/>
      <c r="IC50" s="275"/>
      <c r="ID50" s="275"/>
      <c r="IE50" s="275"/>
      <c r="IF50" s="275"/>
      <c r="IG50" s="275"/>
      <c r="IH50" s="275"/>
      <c r="II50" s="275"/>
      <c r="IJ50" s="275"/>
      <c r="IK50" s="275"/>
      <c r="IL50" s="275"/>
      <c r="IM50" s="275"/>
      <c r="IN50" s="275"/>
      <c r="IO50" s="275"/>
      <c r="IP50" s="275"/>
      <c r="IQ50" s="275"/>
      <c r="IR50" s="242"/>
      <c r="IS50" s="243"/>
      <c r="IT50" s="247"/>
      <c r="IU50" s="247"/>
      <c r="IV50" s="284"/>
    </row>
    <row r="51" spans="1:256" ht="12.75" customHeight="1" hidden="1">
      <c r="A51" s="124"/>
      <c r="B51" s="73"/>
      <c r="C51" s="22">
        <f t="shared" si="40"/>
        <v>0</v>
      </c>
      <c r="D51" s="16">
        <f t="shared" si="38"/>
        <v>0</v>
      </c>
      <c r="E51" s="67">
        <f t="shared" si="41"/>
        <v>0</v>
      </c>
      <c r="F51" s="16">
        <f t="shared" si="42"/>
        <v>0</v>
      </c>
      <c r="G51" s="16">
        <f t="shared" si="43"/>
        <v>0</v>
      </c>
      <c r="H51" s="67">
        <f t="shared" si="44"/>
        <v>0</v>
      </c>
      <c r="I51" s="68">
        <f t="shared" si="45"/>
        <v>0</v>
      </c>
      <c r="J51" s="69" t="e">
        <f t="shared" si="49"/>
        <v>#DIV/0!</v>
      </c>
      <c r="K51" s="69">
        <f>ABS(I51*100/I1)</f>
        <v>0</v>
      </c>
      <c r="L51" s="68">
        <f>K1</f>
        <v>38</v>
      </c>
      <c r="M51" s="68">
        <f t="shared" si="52"/>
        <v>0</v>
      </c>
      <c r="N51" s="68">
        <f t="shared" si="50"/>
        <v>0</v>
      </c>
      <c r="O51" s="68">
        <f t="shared" si="27"/>
        <v>0</v>
      </c>
      <c r="P51" s="68">
        <f t="shared" si="28"/>
        <v>0</v>
      </c>
      <c r="Q51" s="68">
        <f t="shared" si="29"/>
        <v>0</v>
      </c>
      <c r="R51" s="70">
        <f t="shared" si="46"/>
        <v>0</v>
      </c>
      <c r="S51" s="67">
        <f t="shared" si="47"/>
        <v>0</v>
      </c>
      <c r="T51" s="67">
        <f t="shared" si="48"/>
        <v>0</v>
      </c>
      <c r="U51" s="67">
        <f t="shared" si="51"/>
        <v>0</v>
      </c>
      <c r="V51" s="71">
        <f t="shared" si="30"/>
        <v>0</v>
      </c>
      <c r="W51" s="93"/>
      <c r="X51" s="94"/>
      <c r="Y51" s="94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71"/>
      <c r="BN51" s="67"/>
      <c r="BO51" s="95"/>
      <c r="BP51" s="128"/>
      <c r="BQ51" s="94"/>
      <c r="BR51" s="94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71"/>
      <c r="DG51" s="67"/>
      <c r="DH51" s="95"/>
      <c r="DI51" s="93"/>
      <c r="DJ51" s="94"/>
      <c r="DK51" s="94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71"/>
      <c r="EZ51" s="67"/>
      <c r="FA51" s="71"/>
      <c r="FB51" s="170">
        <f t="shared" si="26"/>
        <v>0</v>
      </c>
      <c r="FC51" s="167">
        <f t="shared" si="31"/>
        <v>0</v>
      </c>
      <c r="FD51" s="173">
        <f t="shared" si="32"/>
        <v>0</v>
      </c>
      <c r="FE51" s="94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71"/>
      <c r="GM51" s="67"/>
      <c r="GN51" s="71"/>
      <c r="GO51" s="67"/>
      <c r="GP51" s="71"/>
      <c r="GQ51" s="67"/>
      <c r="GR51" s="67"/>
      <c r="GS51" s="71"/>
      <c r="GT51" s="67"/>
      <c r="GU51" s="67"/>
      <c r="GV51" s="67"/>
      <c r="GW51" s="67"/>
      <c r="GX51" s="67"/>
      <c r="GY51" s="153"/>
      <c r="GZ51" s="154"/>
      <c r="HA51" s="266">
        <f t="shared" si="33"/>
        <v>0</v>
      </c>
      <c r="HB51" s="274"/>
      <c r="HC51" s="275"/>
      <c r="HD51" s="275"/>
      <c r="HE51" s="275"/>
      <c r="HF51" s="275"/>
      <c r="HG51" s="275"/>
      <c r="HH51" s="275"/>
      <c r="HI51" s="275"/>
      <c r="HJ51" s="275"/>
      <c r="HK51" s="275"/>
      <c r="HL51" s="275"/>
      <c r="HM51" s="275"/>
      <c r="HN51" s="275"/>
      <c r="HO51" s="275"/>
      <c r="HP51" s="275"/>
      <c r="HQ51" s="275"/>
      <c r="HR51" s="275"/>
      <c r="HS51" s="275"/>
      <c r="HT51" s="275"/>
      <c r="HU51" s="275"/>
      <c r="HV51" s="275"/>
      <c r="HW51" s="275"/>
      <c r="HX51" s="275"/>
      <c r="HY51" s="275"/>
      <c r="HZ51" s="275"/>
      <c r="IA51" s="275"/>
      <c r="IB51" s="275"/>
      <c r="IC51" s="275"/>
      <c r="ID51" s="275"/>
      <c r="IE51" s="275"/>
      <c r="IF51" s="275"/>
      <c r="IG51" s="275"/>
      <c r="IH51" s="275"/>
      <c r="II51" s="275"/>
      <c r="IJ51" s="275"/>
      <c r="IK51" s="275"/>
      <c r="IL51" s="275"/>
      <c r="IM51" s="275"/>
      <c r="IN51" s="275"/>
      <c r="IO51" s="275"/>
      <c r="IP51" s="275"/>
      <c r="IQ51" s="275"/>
      <c r="IR51" s="242"/>
      <c r="IS51" s="243"/>
      <c r="IT51" s="247"/>
      <c r="IU51" s="247"/>
      <c r="IV51" s="284"/>
    </row>
    <row r="52" spans="1:256" ht="12.75" customHeight="1" hidden="1">
      <c r="A52" s="124"/>
      <c r="B52" s="73"/>
      <c r="C52" s="22">
        <f t="shared" si="40"/>
        <v>0</v>
      </c>
      <c r="D52" s="16">
        <f t="shared" si="38"/>
        <v>0</v>
      </c>
      <c r="E52" s="67">
        <f t="shared" si="41"/>
        <v>0</v>
      </c>
      <c r="F52" s="16">
        <f t="shared" si="42"/>
        <v>0</v>
      </c>
      <c r="G52" s="16">
        <f t="shared" si="43"/>
        <v>0</v>
      </c>
      <c r="H52" s="67">
        <f t="shared" si="44"/>
        <v>0</v>
      </c>
      <c r="I52" s="68">
        <f t="shared" si="45"/>
        <v>0</v>
      </c>
      <c r="J52" s="69" t="e">
        <f t="shared" si="49"/>
        <v>#DIV/0!</v>
      </c>
      <c r="K52" s="69">
        <f>ABS(I52*100/I1)</f>
        <v>0</v>
      </c>
      <c r="L52" s="68">
        <f>K1</f>
        <v>38</v>
      </c>
      <c r="M52" s="68">
        <f t="shared" si="52"/>
        <v>0</v>
      </c>
      <c r="N52" s="68">
        <f t="shared" si="50"/>
        <v>0</v>
      </c>
      <c r="O52" s="68">
        <f t="shared" si="27"/>
        <v>0</v>
      </c>
      <c r="P52" s="68">
        <f t="shared" si="28"/>
        <v>0</v>
      </c>
      <c r="Q52" s="68">
        <f t="shared" si="29"/>
        <v>0</v>
      </c>
      <c r="R52" s="70">
        <f t="shared" si="46"/>
        <v>0</v>
      </c>
      <c r="S52" s="67">
        <f t="shared" si="47"/>
        <v>0</v>
      </c>
      <c r="T52" s="67">
        <f t="shared" si="48"/>
        <v>0</v>
      </c>
      <c r="U52" s="67">
        <f t="shared" si="51"/>
        <v>0</v>
      </c>
      <c r="V52" s="71">
        <f t="shared" si="30"/>
        <v>0</v>
      </c>
      <c r="W52" s="93"/>
      <c r="X52" s="94"/>
      <c r="Y52" s="94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71"/>
      <c r="BN52" s="67"/>
      <c r="BO52" s="95"/>
      <c r="BP52" s="128"/>
      <c r="BQ52" s="94"/>
      <c r="BR52" s="94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71"/>
      <c r="DG52" s="67"/>
      <c r="DH52" s="95"/>
      <c r="DI52" s="93"/>
      <c r="DJ52" s="94"/>
      <c r="DK52" s="94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71"/>
      <c r="EZ52" s="67"/>
      <c r="FA52" s="71"/>
      <c r="FB52" s="170">
        <f t="shared" si="26"/>
        <v>0</v>
      </c>
      <c r="FC52" s="167">
        <f t="shared" si="31"/>
        <v>0</v>
      </c>
      <c r="FD52" s="173">
        <f t="shared" si="32"/>
        <v>0</v>
      </c>
      <c r="FE52" s="94"/>
      <c r="FF52" s="67"/>
      <c r="FG52" s="67"/>
      <c r="FH52" s="67"/>
      <c r="FI52" s="67"/>
      <c r="FJ52" s="67"/>
      <c r="FK52" s="67"/>
      <c r="FL52" s="74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71"/>
      <c r="GM52" s="67"/>
      <c r="GN52" s="71"/>
      <c r="GO52" s="67"/>
      <c r="GP52" s="71"/>
      <c r="GQ52" s="67"/>
      <c r="GR52" s="67"/>
      <c r="GS52" s="71"/>
      <c r="GT52" s="67"/>
      <c r="GU52" s="67"/>
      <c r="GV52" s="67"/>
      <c r="GW52" s="67"/>
      <c r="GX52" s="67"/>
      <c r="GY52" s="153"/>
      <c r="GZ52" s="154"/>
      <c r="HA52" s="266">
        <f t="shared" si="33"/>
        <v>0</v>
      </c>
      <c r="HB52" s="274"/>
      <c r="HC52" s="275"/>
      <c r="HD52" s="275"/>
      <c r="HE52" s="275"/>
      <c r="HF52" s="275"/>
      <c r="HG52" s="275"/>
      <c r="HH52" s="275"/>
      <c r="HI52" s="275"/>
      <c r="HJ52" s="275"/>
      <c r="HK52" s="275"/>
      <c r="HL52" s="275"/>
      <c r="HM52" s="275"/>
      <c r="HN52" s="275"/>
      <c r="HO52" s="275"/>
      <c r="HP52" s="275"/>
      <c r="HQ52" s="275"/>
      <c r="HR52" s="275"/>
      <c r="HS52" s="275"/>
      <c r="HT52" s="275"/>
      <c r="HU52" s="275"/>
      <c r="HV52" s="275"/>
      <c r="HW52" s="275"/>
      <c r="HX52" s="275"/>
      <c r="HY52" s="275"/>
      <c r="HZ52" s="275"/>
      <c r="IA52" s="275"/>
      <c r="IB52" s="275"/>
      <c r="IC52" s="275"/>
      <c r="ID52" s="275"/>
      <c r="IE52" s="275"/>
      <c r="IF52" s="275"/>
      <c r="IG52" s="275"/>
      <c r="IH52" s="275"/>
      <c r="II52" s="275"/>
      <c r="IJ52" s="275"/>
      <c r="IK52" s="275"/>
      <c r="IL52" s="275"/>
      <c r="IM52" s="275"/>
      <c r="IN52" s="275"/>
      <c r="IO52" s="275"/>
      <c r="IP52" s="275"/>
      <c r="IQ52" s="275"/>
      <c r="IR52" s="242"/>
      <c r="IS52" s="243"/>
      <c r="IT52" s="247"/>
      <c r="IU52" s="247"/>
      <c r="IV52" s="284"/>
    </row>
    <row r="53" spans="1:256" ht="12.75" customHeight="1" hidden="1">
      <c r="A53" s="125"/>
      <c r="B53" s="73"/>
      <c r="C53" s="22">
        <f t="shared" si="40"/>
        <v>0</v>
      </c>
      <c r="D53" s="16">
        <f t="shared" si="38"/>
        <v>0</v>
      </c>
      <c r="E53" s="67">
        <f t="shared" si="41"/>
        <v>0</v>
      </c>
      <c r="F53" s="16">
        <f t="shared" si="42"/>
        <v>0</v>
      </c>
      <c r="G53" s="16">
        <f t="shared" si="43"/>
        <v>0</v>
      </c>
      <c r="H53" s="67">
        <f t="shared" si="44"/>
        <v>0</v>
      </c>
      <c r="I53" s="68">
        <f t="shared" si="45"/>
        <v>0</v>
      </c>
      <c r="J53" s="69" t="e">
        <f t="shared" si="49"/>
        <v>#DIV/0!</v>
      </c>
      <c r="K53" s="69">
        <f>ABS(I53*100/I1)</f>
        <v>0</v>
      </c>
      <c r="L53" s="68">
        <f>K1</f>
        <v>38</v>
      </c>
      <c r="M53" s="68">
        <f t="shared" si="52"/>
        <v>0</v>
      </c>
      <c r="N53" s="68">
        <f t="shared" si="50"/>
        <v>0</v>
      </c>
      <c r="O53" s="68">
        <f t="shared" si="27"/>
        <v>0</v>
      </c>
      <c r="P53" s="68">
        <f t="shared" si="28"/>
        <v>0</v>
      </c>
      <c r="Q53" s="68">
        <f t="shared" si="29"/>
        <v>0</v>
      </c>
      <c r="R53" s="70">
        <f t="shared" si="46"/>
        <v>0</v>
      </c>
      <c r="S53" s="67">
        <f t="shared" si="47"/>
        <v>0</v>
      </c>
      <c r="T53" s="67">
        <f t="shared" si="48"/>
        <v>0</v>
      </c>
      <c r="U53" s="67">
        <f t="shared" si="51"/>
        <v>0</v>
      </c>
      <c r="V53" s="71">
        <f t="shared" si="30"/>
        <v>0</v>
      </c>
      <c r="W53" s="93"/>
      <c r="X53" s="94"/>
      <c r="Y53" s="94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71"/>
      <c r="BN53" s="67"/>
      <c r="BO53" s="95"/>
      <c r="BP53" s="128"/>
      <c r="BQ53" s="94"/>
      <c r="BR53" s="94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71"/>
      <c r="DG53" s="67"/>
      <c r="DH53" s="95"/>
      <c r="DI53" s="93"/>
      <c r="DJ53" s="94"/>
      <c r="DK53" s="94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71"/>
      <c r="EZ53" s="67"/>
      <c r="FA53" s="71"/>
      <c r="FB53" s="170">
        <f t="shared" si="26"/>
        <v>0</v>
      </c>
      <c r="FC53" s="167">
        <f t="shared" si="31"/>
        <v>0</v>
      </c>
      <c r="FD53" s="173">
        <f t="shared" si="32"/>
        <v>0</v>
      </c>
      <c r="FE53" s="94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71"/>
      <c r="GM53" s="67"/>
      <c r="GN53" s="71"/>
      <c r="GO53" s="67"/>
      <c r="GP53" s="71"/>
      <c r="GQ53" s="67"/>
      <c r="GR53" s="67"/>
      <c r="GS53" s="71"/>
      <c r="GT53" s="67"/>
      <c r="GU53" s="67"/>
      <c r="GV53" s="67"/>
      <c r="GW53" s="67"/>
      <c r="GX53" s="67"/>
      <c r="GY53" s="153"/>
      <c r="GZ53" s="154"/>
      <c r="HA53" s="266">
        <f t="shared" si="33"/>
        <v>0</v>
      </c>
      <c r="HB53" s="274"/>
      <c r="HC53" s="275"/>
      <c r="HD53" s="275"/>
      <c r="HE53" s="275"/>
      <c r="HF53" s="275"/>
      <c r="HG53" s="275"/>
      <c r="HH53" s="275"/>
      <c r="HI53" s="275"/>
      <c r="HJ53" s="275"/>
      <c r="HK53" s="275"/>
      <c r="HL53" s="275"/>
      <c r="HM53" s="275"/>
      <c r="HN53" s="275"/>
      <c r="HO53" s="275"/>
      <c r="HP53" s="275"/>
      <c r="HQ53" s="275"/>
      <c r="HR53" s="275"/>
      <c r="HS53" s="275"/>
      <c r="HT53" s="275"/>
      <c r="HU53" s="275"/>
      <c r="HV53" s="275"/>
      <c r="HW53" s="275"/>
      <c r="HX53" s="275"/>
      <c r="HY53" s="275"/>
      <c r="HZ53" s="275"/>
      <c r="IA53" s="275"/>
      <c r="IB53" s="275"/>
      <c r="IC53" s="275"/>
      <c r="ID53" s="275"/>
      <c r="IE53" s="275"/>
      <c r="IF53" s="275"/>
      <c r="IG53" s="275"/>
      <c r="IH53" s="275"/>
      <c r="II53" s="275"/>
      <c r="IJ53" s="275"/>
      <c r="IK53" s="275"/>
      <c r="IL53" s="275"/>
      <c r="IM53" s="275"/>
      <c r="IN53" s="275"/>
      <c r="IO53" s="275"/>
      <c r="IP53" s="275"/>
      <c r="IQ53" s="275"/>
      <c r="IR53" s="242"/>
      <c r="IS53" s="243"/>
      <c r="IT53" s="247"/>
      <c r="IU53" s="247"/>
      <c r="IV53" s="284"/>
    </row>
    <row r="54" spans="1:256" ht="12.75" customHeight="1" hidden="1">
      <c r="A54" s="124"/>
      <c r="B54" s="73"/>
      <c r="C54" s="22">
        <f t="shared" si="40"/>
        <v>0</v>
      </c>
      <c r="D54" s="16">
        <f t="shared" si="38"/>
        <v>0</v>
      </c>
      <c r="E54" s="67">
        <f t="shared" si="41"/>
        <v>0</v>
      </c>
      <c r="F54" s="16">
        <f t="shared" si="42"/>
        <v>0</v>
      </c>
      <c r="G54" s="16">
        <f t="shared" si="43"/>
        <v>0</v>
      </c>
      <c r="H54" s="67">
        <f t="shared" si="44"/>
        <v>0</v>
      </c>
      <c r="I54" s="68">
        <f t="shared" si="45"/>
        <v>0</v>
      </c>
      <c r="J54" s="69" t="e">
        <f t="shared" si="49"/>
        <v>#DIV/0!</v>
      </c>
      <c r="K54" s="69">
        <f>ABS(I54*100/I1)</f>
        <v>0</v>
      </c>
      <c r="L54" s="68">
        <f>K1</f>
        <v>38</v>
      </c>
      <c r="M54" s="68">
        <f t="shared" si="52"/>
        <v>0</v>
      </c>
      <c r="N54" s="68">
        <f t="shared" si="50"/>
        <v>0</v>
      </c>
      <c r="O54" s="68">
        <f t="shared" si="27"/>
        <v>0</v>
      </c>
      <c r="P54" s="68">
        <f t="shared" si="28"/>
        <v>0</v>
      </c>
      <c r="Q54" s="68">
        <f t="shared" si="29"/>
        <v>0</v>
      </c>
      <c r="R54" s="70">
        <f t="shared" si="46"/>
        <v>0</v>
      </c>
      <c r="S54" s="67">
        <f t="shared" si="47"/>
        <v>0</v>
      </c>
      <c r="T54" s="67">
        <f t="shared" si="48"/>
        <v>0</v>
      </c>
      <c r="U54" s="67">
        <f t="shared" si="51"/>
        <v>0</v>
      </c>
      <c r="V54" s="71">
        <f t="shared" si="30"/>
        <v>0</v>
      </c>
      <c r="W54" s="93"/>
      <c r="X54" s="94"/>
      <c r="Y54" s="94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71"/>
      <c r="BN54" s="67"/>
      <c r="BO54" s="95"/>
      <c r="BP54" s="128"/>
      <c r="BQ54" s="94"/>
      <c r="BR54" s="94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71"/>
      <c r="DG54" s="67"/>
      <c r="DH54" s="95"/>
      <c r="DI54" s="93"/>
      <c r="DJ54" s="94"/>
      <c r="DK54" s="94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71"/>
      <c r="EZ54" s="67"/>
      <c r="FA54" s="71"/>
      <c r="FB54" s="170">
        <f t="shared" si="26"/>
        <v>0</v>
      </c>
      <c r="FC54" s="167">
        <f t="shared" si="31"/>
        <v>0</v>
      </c>
      <c r="FD54" s="173">
        <f t="shared" si="32"/>
        <v>0</v>
      </c>
      <c r="FE54" s="94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71"/>
      <c r="GM54" s="67"/>
      <c r="GN54" s="71"/>
      <c r="GO54" s="67"/>
      <c r="GP54" s="71"/>
      <c r="GQ54" s="67"/>
      <c r="GR54" s="67"/>
      <c r="GS54" s="71"/>
      <c r="GT54" s="67"/>
      <c r="GU54" s="67"/>
      <c r="GV54" s="67"/>
      <c r="GW54" s="67"/>
      <c r="GX54" s="67"/>
      <c r="GY54" s="153"/>
      <c r="GZ54" s="154"/>
      <c r="HA54" s="266">
        <f t="shared" si="33"/>
        <v>0</v>
      </c>
      <c r="HB54" s="274"/>
      <c r="HC54" s="275"/>
      <c r="HD54" s="275"/>
      <c r="HE54" s="275"/>
      <c r="HF54" s="275"/>
      <c r="HG54" s="275"/>
      <c r="HH54" s="275"/>
      <c r="HI54" s="275"/>
      <c r="HJ54" s="275"/>
      <c r="HK54" s="275"/>
      <c r="HL54" s="275"/>
      <c r="HM54" s="275"/>
      <c r="HN54" s="275"/>
      <c r="HO54" s="275"/>
      <c r="HP54" s="275"/>
      <c r="HQ54" s="275"/>
      <c r="HR54" s="275"/>
      <c r="HS54" s="275"/>
      <c r="HT54" s="275"/>
      <c r="HU54" s="275"/>
      <c r="HV54" s="275"/>
      <c r="HW54" s="275"/>
      <c r="HX54" s="275"/>
      <c r="HY54" s="275"/>
      <c r="HZ54" s="275"/>
      <c r="IA54" s="275"/>
      <c r="IB54" s="275"/>
      <c r="IC54" s="275"/>
      <c r="ID54" s="275"/>
      <c r="IE54" s="275"/>
      <c r="IF54" s="275"/>
      <c r="IG54" s="275"/>
      <c r="IH54" s="275"/>
      <c r="II54" s="275"/>
      <c r="IJ54" s="275"/>
      <c r="IK54" s="275"/>
      <c r="IL54" s="275"/>
      <c r="IM54" s="275"/>
      <c r="IN54" s="275"/>
      <c r="IO54" s="275"/>
      <c r="IP54" s="275"/>
      <c r="IQ54" s="275"/>
      <c r="IR54" s="242"/>
      <c r="IS54" s="243"/>
      <c r="IT54" s="247"/>
      <c r="IU54" s="247"/>
      <c r="IV54" s="284"/>
    </row>
    <row r="55" spans="1:256" ht="12.75" customHeight="1" hidden="1">
      <c r="A55" s="125"/>
      <c r="B55" s="73"/>
      <c r="C55" s="22">
        <f t="shared" si="40"/>
        <v>0</v>
      </c>
      <c r="D55" s="16">
        <f t="shared" si="38"/>
        <v>0</v>
      </c>
      <c r="E55" s="67">
        <f t="shared" si="41"/>
        <v>0</v>
      </c>
      <c r="F55" s="16">
        <f t="shared" si="42"/>
        <v>0</v>
      </c>
      <c r="G55" s="16">
        <f t="shared" si="43"/>
        <v>0</v>
      </c>
      <c r="H55" s="67">
        <f t="shared" si="44"/>
        <v>0</v>
      </c>
      <c r="I55" s="68">
        <f t="shared" si="45"/>
        <v>0</v>
      </c>
      <c r="J55" s="69" t="e">
        <f t="shared" si="49"/>
        <v>#DIV/0!</v>
      </c>
      <c r="K55" s="69">
        <f>ABS(I55*100/I1)</f>
        <v>0</v>
      </c>
      <c r="L55" s="68">
        <f>K1</f>
        <v>38</v>
      </c>
      <c r="M55" s="68">
        <f t="shared" si="52"/>
        <v>0</v>
      </c>
      <c r="N55" s="68">
        <f t="shared" si="50"/>
        <v>0</v>
      </c>
      <c r="O55" s="68">
        <f t="shared" si="27"/>
        <v>0</v>
      </c>
      <c r="P55" s="68">
        <f t="shared" si="28"/>
        <v>0</v>
      </c>
      <c r="Q55" s="68">
        <f t="shared" si="29"/>
        <v>0</v>
      </c>
      <c r="R55" s="70">
        <f t="shared" si="46"/>
        <v>0</v>
      </c>
      <c r="S55" s="67">
        <f t="shared" si="47"/>
        <v>0</v>
      </c>
      <c r="T55" s="67">
        <f t="shared" si="48"/>
        <v>0</v>
      </c>
      <c r="U55" s="67">
        <f t="shared" si="51"/>
        <v>0</v>
      </c>
      <c r="V55" s="71">
        <f t="shared" si="30"/>
        <v>0</v>
      </c>
      <c r="W55" s="93"/>
      <c r="X55" s="94"/>
      <c r="Y55" s="94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71"/>
      <c r="BN55" s="67"/>
      <c r="BO55" s="95"/>
      <c r="BP55" s="128"/>
      <c r="BQ55" s="94"/>
      <c r="BR55" s="94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71"/>
      <c r="DG55" s="67"/>
      <c r="DH55" s="95"/>
      <c r="DI55" s="93"/>
      <c r="DJ55" s="94"/>
      <c r="DK55" s="94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71"/>
      <c r="EZ55" s="67"/>
      <c r="FA55" s="71"/>
      <c r="FB55" s="170">
        <f t="shared" si="26"/>
        <v>0</v>
      </c>
      <c r="FC55" s="167">
        <f t="shared" si="31"/>
        <v>0</v>
      </c>
      <c r="FD55" s="173">
        <f t="shared" si="32"/>
        <v>0</v>
      </c>
      <c r="FE55" s="94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71"/>
      <c r="GM55" s="67"/>
      <c r="GN55" s="71"/>
      <c r="GO55" s="67"/>
      <c r="GP55" s="71"/>
      <c r="GQ55" s="67"/>
      <c r="GR55" s="67"/>
      <c r="GS55" s="71"/>
      <c r="GT55" s="67"/>
      <c r="GU55" s="67"/>
      <c r="GV55" s="67"/>
      <c r="GW55" s="67"/>
      <c r="GX55" s="67"/>
      <c r="GY55" s="153"/>
      <c r="GZ55" s="154"/>
      <c r="HA55" s="266">
        <f t="shared" si="33"/>
        <v>0</v>
      </c>
      <c r="HB55" s="274"/>
      <c r="HC55" s="275"/>
      <c r="HD55" s="275"/>
      <c r="HE55" s="275"/>
      <c r="HF55" s="275"/>
      <c r="HG55" s="275"/>
      <c r="HH55" s="275"/>
      <c r="HI55" s="275"/>
      <c r="HJ55" s="275"/>
      <c r="HK55" s="275"/>
      <c r="HL55" s="275"/>
      <c r="HM55" s="275"/>
      <c r="HN55" s="275"/>
      <c r="HO55" s="275"/>
      <c r="HP55" s="275"/>
      <c r="HQ55" s="275"/>
      <c r="HR55" s="275"/>
      <c r="HS55" s="275"/>
      <c r="HT55" s="275"/>
      <c r="HU55" s="275"/>
      <c r="HV55" s="275"/>
      <c r="HW55" s="275"/>
      <c r="HX55" s="275"/>
      <c r="HY55" s="275"/>
      <c r="HZ55" s="275"/>
      <c r="IA55" s="275"/>
      <c r="IB55" s="275"/>
      <c r="IC55" s="275"/>
      <c r="ID55" s="275"/>
      <c r="IE55" s="275"/>
      <c r="IF55" s="275"/>
      <c r="IG55" s="275"/>
      <c r="IH55" s="275"/>
      <c r="II55" s="275"/>
      <c r="IJ55" s="275"/>
      <c r="IK55" s="275"/>
      <c r="IL55" s="275"/>
      <c r="IM55" s="275"/>
      <c r="IN55" s="275"/>
      <c r="IO55" s="275"/>
      <c r="IP55" s="275"/>
      <c r="IQ55" s="275"/>
      <c r="IR55" s="242"/>
      <c r="IS55" s="243"/>
      <c r="IT55" s="247"/>
      <c r="IU55" s="247"/>
      <c r="IV55" s="284"/>
    </row>
    <row r="56" spans="1:256" ht="12.75" customHeight="1" hidden="1">
      <c r="A56" s="125"/>
      <c r="B56" s="73"/>
      <c r="C56" s="22">
        <f t="shared" si="40"/>
        <v>0</v>
      </c>
      <c r="D56" s="16">
        <f t="shared" si="38"/>
        <v>0</v>
      </c>
      <c r="E56" s="67">
        <f t="shared" si="41"/>
        <v>0</v>
      </c>
      <c r="F56" s="16">
        <f t="shared" si="42"/>
        <v>0</v>
      </c>
      <c r="G56" s="16">
        <f t="shared" si="43"/>
        <v>0</v>
      </c>
      <c r="H56" s="67">
        <f t="shared" si="44"/>
        <v>0</v>
      </c>
      <c r="I56" s="68">
        <f t="shared" si="45"/>
        <v>0</v>
      </c>
      <c r="J56" s="69" t="e">
        <f>ABS(I56/C56)</f>
        <v>#DIV/0!</v>
      </c>
      <c r="K56" s="69" t="e">
        <f>ABS(I56*100/I2)</f>
        <v>#DIV/0!</v>
      </c>
      <c r="L56" s="68">
        <f>K1</f>
        <v>38</v>
      </c>
      <c r="M56" s="68">
        <f t="shared" si="52"/>
        <v>0</v>
      </c>
      <c r="N56" s="68">
        <f>SUM(O56:Q56)</f>
        <v>0</v>
      </c>
      <c r="O56" s="68">
        <f t="shared" si="27"/>
        <v>0</v>
      </c>
      <c r="P56" s="68">
        <f t="shared" si="28"/>
        <v>0</v>
      </c>
      <c r="Q56" s="68">
        <f t="shared" si="29"/>
        <v>0</v>
      </c>
      <c r="R56" s="70">
        <f t="shared" si="46"/>
        <v>0</v>
      </c>
      <c r="S56" s="67">
        <f t="shared" si="47"/>
        <v>0</v>
      </c>
      <c r="T56" s="67">
        <f t="shared" si="48"/>
        <v>0</v>
      </c>
      <c r="U56" s="67">
        <f aca="true" t="shared" si="53" ref="U56:U62">SUM(S56:T56)</f>
        <v>0</v>
      </c>
      <c r="V56" s="71">
        <f t="shared" si="30"/>
        <v>0</v>
      </c>
      <c r="W56" s="93"/>
      <c r="X56" s="94"/>
      <c r="Y56" s="94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71"/>
      <c r="BN56" s="67"/>
      <c r="BO56" s="95"/>
      <c r="BP56" s="128"/>
      <c r="BQ56" s="94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71"/>
      <c r="CZ56" s="67"/>
      <c r="DA56" s="71"/>
      <c r="DB56" s="67"/>
      <c r="DC56" s="71"/>
      <c r="DD56" s="67"/>
      <c r="DE56" s="67"/>
      <c r="DF56" s="67"/>
      <c r="DG56" s="67"/>
      <c r="DH56" s="67"/>
      <c r="DI56" s="93"/>
      <c r="DJ56" s="94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71"/>
      <c r="ER56" s="71"/>
      <c r="ES56" s="71"/>
      <c r="ET56" s="71"/>
      <c r="EU56" s="71"/>
      <c r="EV56" s="67"/>
      <c r="EW56" s="71"/>
      <c r="EX56" s="67"/>
      <c r="EY56" s="71"/>
      <c r="EZ56" s="67"/>
      <c r="FA56" s="71"/>
      <c r="FB56" s="170">
        <f t="shared" si="26"/>
        <v>0</v>
      </c>
      <c r="FC56" s="167">
        <f t="shared" si="31"/>
        <v>0</v>
      </c>
      <c r="FD56" s="173">
        <f t="shared" si="32"/>
        <v>0</v>
      </c>
      <c r="FE56" s="94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71"/>
      <c r="GM56" s="67"/>
      <c r="GN56" s="71"/>
      <c r="GO56" s="67"/>
      <c r="GP56" s="71"/>
      <c r="GQ56" s="67"/>
      <c r="GR56" s="67"/>
      <c r="GS56" s="71"/>
      <c r="GT56" s="67"/>
      <c r="GU56" s="67"/>
      <c r="GV56" s="67"/>
      <c r="GW56" s="67"/>
      <c r="GX56" s="67"/>
      <c r="GY56" s="153"/>
      <c r="GZ56" s="154"/>
      <c r="HA56" s="266">
        <f t="shared" si="33"/>
        <v>0</v>
      </c>
      <c r="HB56" s="274"/>
      <c r="HC56" s="275"/>
      <c r="HD56" s="275"/>
      <c r="HE56" s="275"/>
      <c r="HF56" s="275"/>
      <c r="HG56" s="275"/>
      <c r="HH56" s="275"/>
      <c r="HI56" s="275"/>
      <c r="HJ56" s="275"/>
      <c r="HK56" s="275"/>
      <c r="HL56" s="275"/>
      <c r="HM56" s="275"/>
      <c r="HN56" s="275"/>
      <c r="HO56" s="275"/>
      <c r="HP56" s="275"/>
      <c r="HQ56" s="275"/>
      <c r="HR56" s="275"/>
      <c r="HS56" s="275"/>
      <c r="HT56" s="275"/>
      <c r="HU56" s="275"/>
      <c r="HV56" s="275"/>
      <c r="HW56" s="275"/>
      <c r="HX56" s="275"/>
      <c r="HY56" s="275"/>
      <c r="HZ56" s="275"/>
      <c r="IA56" s="275"/>
      <c r="IB56" s="275"/>
      <c r="IC56" s="275"/>
      <c r="ID56" s="275"/>
      <c r="IE56" s="275"/>
      <c r="IF56" s="275"/>
      <c r="IG56" s="275"/>
      <c r="IH56" s="275"/>
      <c r="II56" s="275"/>
      <c r="IJ56" s="275"/>
      <c r="IK56" s="275"/>
      <c r="IL56" s="275"/>
      <c r="IM56" s="275"/>
      <c r="IN56" s="275"/>
      <c r="IO56" s="275"/>
      <c r="IP56" s="275"/>
      <c r="IQ56" s="275"/>
      <c r="IR56" s="242"/>
      <c r="IS56" s="243"/>
      <c r="IT56" s="247"/>
      <c r="IU56" s="247"/>
      <c r="IV56" s="284"/>
    </row>
    <row r="57" spans="1:256" ht="12.75" customHeight="1" hidden="1">
      <c r="A57" s="125"/>
      <c r="B57" s="73"/>
      <c r="C57" s="22">
        <f t="shared" si="40"/>
        <v>0</v>
      </c>
      <c r="D57" s="16">
        <f t="shared" si="38"/>
        <v>0</v>
      </c>
      <c r="E57" s="67">
        <f t="shared" si="41"/>
        <v>0</v>
      </c>
      <c r="F57" s="16">
        <f t="shared" si="42"/>
        <v>0</v>
      </c>
      <c r="G57" s="16">
        <f t="shared" si="43"/>
        <v>0</v>
      </c>
      <c r="H57" s="67">
        <f t="shared" si="44"/>
        <v>0</v>
      </c>
      <c r="I57" s="68">
        <f t="shared" si="45"/>
        <v>0</v>
      </c>
      <c r="J57" s="69" t="e">
        <f>ABS(I57/C57)</f>
        <v>#DIV/0!</v>
      </c>
      <c r="K57" s="69" t="e">
        <f>ABS(I57*100/I3)</f>
        <v>#VALUE!</v>
      </c>
      <c r="L57" s="68">
        <f>K1</f>
        <v>38</v>
      </c>
      <c r="M57" s="68">
        <f t="shared" si="52"/>
        <v>0</v>
      </c>
      <c r="N57" s="68">
        <f>SUM(O57:Q57)</f>
        <v>0</v>
      </c>
      <c r="O57" s="68">
        <f t="shared" si="27"/>
        <v>0</v>
      </c>
      <c r="P57" s="68">
        <f t="shared" si="28"/>
        <v>0</v>
      </c>
      <c r="Q57" s="68">
        <f t="shared" si="29"/>
        <v>0</v>
      </c>
      <c r="R57" s="70">
        <f t="shared" si="46"/>
        <v>0</v>
      </c>
      <c r="S57" s="67">
        <f t="shared" si="47"/>
        <v>0</v>
      </c>
      <c r="T57" s="67">
        <f t="shared" si="48"/>
        <v>0</v>
      </c>
      <c r="U57" s="67">
        <f t="shared" si="53"/>
        <v>0</v>
      </c>
      <c r="V57" s="71">
        <f t="shared" si="30"/>
        <v>0</v>
      </c>
      <c r="W57" s="93"/>
      <c r="X57" s="94"/>
      <c r="Y57" s="94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71"/>
      <c r="BN57" s="67"/>
      <c r="BO57" s="95"/>
      <c r="BP57" s="128"/>
      <c r="BQ57" s="94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71"/>
      <c r="CZ57" s="67"/>
      <c r="DA57" s="71"/>
      <c r="DB57" s="67"/>
      <c r="DC57" s="71"/>
      <c r="DD57" s="67"/>
      <c r="DE57" s="67"/>
      <c r="DF57" s="67"/>
      <c r="DG57" s="67"/>
      <c r="DH57" s="67"/>
      <c r="DI57" s="93"/>
      <c r="DJ57" s="94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71"/>
      <c r="ER57" s="71"/>
      <c r="ES57" s="71"/>
      <c r="ET57" s="71"/>
      <c r="EU57" s="71"/>
      <c r="EV57" s="67"/>
      <c r="EW57" s="71"/>
      <c r="EX57" s="67"/>
      <c r="EY57" s="71"/>
      <c r="EZ57" s="67"/>
      <c r="FA57" s="71"/>
      <c r="FB57" s="170">
        <f t="shared" si="26"/>
        <v>0</v>
      </c>
      <c r="FC57" s="167">
        <f t="shared" si="31"/>
        <v>0</v>
      </c>
      <c r="FD57" s="173">
        <f t="shared" si="32"/>
        <v>0</v>
      </c>
      <c r="FE57" s="94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71"/>
      <c r="GM57" s="67"/>
      <c r="GN57" s="71"/>
      <c r="GO57" s="67"/>
      <c r="GP57" s="71"/>
      <c r="GQ57" s="67"/>
      <c r="GR57" s="67"/>
      <c r="GS57" s="71"/>
      <c r="GT57" s="67"/>
      <c r="GU57" s="67"/>
      <c r="GV57" s="67"/>
      <c r="GW57" s="67"/>
      <c r="GX57" s="67"/>
      <c r="GY57" s="153"/>
      <c r="GZ57" s="154"/>
      <c r="HA57" s="266">
        <f t="shared" si="33"/>
        <v>0</v>
      </c>
      <c r="HB57" s="274"/>
      <c r="HC57" s="275"/>
      <c r="HD57" s="275"/>
      <c r="HE57" s="275"/>
      <c r="HF57" s="275"/>
      <c r="HG57" s="275"/>
      <c r="HH57" s="275"/>
      <c r="HI57" s="275"/>
      <c r="HJ57" s="275"/>
      <c r="HK57" s="275"/>
      <c r="HL57" s="275"/>
      <c r="HM57" s="275"/>
      <c r="HN57" s="275"/>
      <c r="HO57" s="275"/>
      <c r="HP57" s="275"/>
      <c r="HQ57" s="275"/>
      <c r="HR57" s="275"/>
      <c r="HS57" s="275"/>
      <c r="HT57" s="275"/>
      <c r="HU57" s="275"/>
      <c r="HV57" s="275"/>
      <c r="HW57" s="275"/>
      <c r="HX57" s="275"/>
      <c r="HY57" s="275"/>
      <c r="HZ57" s="275"/>
      <c r="IA57" s="275"/>
      <c r="IB57" s="275"/>
      <c r="IC57" s="275"/>
      <c r="ID57" s="275"/>
      <c r="IE57" s="275"/>
      <c r="IF57" s="275"/>
      <c r="IG57" s="275"/>
      <c r="IH57" s="275"/>
      <c r="II57" s="275"/>
      <c r="IJ57" s="275"/>
      <c r="IK57" s="275"/>
      <c r="IL57" s="275"/>
      <c r="IM57" s="275"/>
      <c r="IN57" s="275"/>
      <c r="IO57" s="275"/>
      <c r="IP57" s="275"/>
      <c r="IQ57" s="275"/>
      <c r="IR57" s="242"/>
      <c r="IS57" s="243"/>
      <c r="IT57" s="247"/>
      <c r="IU57" s="247"/>
      <c r="IV57" s="284"/>
    </row>
    <row r="58" spans="1:256" ht="12.75" customHeight="1" hidden="1">
      <c r="A58" s="125"/>
      <c r="B58" s="73"/>
      <c r="C58" s="22">
        <f t="shared" si="40"/>
        <v>0</v>
      </c>
      <c r="D58" s="16">
        <f t="shared" si="38"/>
        <v>0</v>
      </c>
      <c r="E58" s="67">
        <f t="shared" si="41"/>
        <v>0</v>
      </c>
      <c r="F58" s="16">
        <f t="shared" si="42"/>
        <v>0</v>
      </c>
      <c r="G58" s="16">
        <f t="shared" si="43"/>
        <v>0</v>
      </c>
      <c r="H58" s="67">
        <f t="shared" si="44"/>
        <v>0</v>
      </c>
      <c r="I58" s="68">
        <f t="shared" si="45"/>
        <v>0</v>
      </c>
      <c r="J58" s="69" t="e">
        <f>ABS(I58/C58)</f>
        <v>#DIV/0!</v>
      </c>
      <c r="K58" s="69" t="e">
        <f>ABS(I58*100/I4)</f>
        <v>#DIV/0!</v>
      </c>
      <c r="L58" s="68">
        <f>K1</f>
        <v>38</v>
      </c>
      <c r="M58" s="68">
        <f t="shared" si="52"/>
        <v>0</v>
      </c>
      <c r="N58" s="68">
        <f>SUM(O58:Q58)</f>
        <v>0</v>
      </c>
      <c r="O58" s="68">
        <f t="shared" si="27"/>
        <v>0</v>
      </c>
      <c r="P58" s="68">
        <f t="shared" si="28"/>
        <v>0</v>
      </c>
      <c r="Q58" s="68">
        <f t="shared" si="29"/>
        <v>0</v>
      </c>
      <c r="R58" s="70">
        <f t="shared" si="46"/>
        <v>0</v>
      </c>
      <c r="S58" s="67">
        <f t="shared" si="47"/>
        <v>0</v>
      </c>
      <c r="T58" s="67">
        <f t="shared" si="48"/>
        <v>0</v>
      </c>
      <c r="U58" s="67">
        <f t="shared" si="53"/>
        <v>0</v>
      </c>
      <c r="V58" s="71">
        <f t="shared" si="30"/>
        <v>0</v>
      </c>
      <c r="W58" s="93"/>
      <c r="X58" s="94"/>
      <c r="Y58" s="94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71"/>
      <c r="BN58" s="67"/>
      <c r="BO58" s="95"/>
      <c r="BP58" s="128"/>
      <c r="BQ58" s="94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71"/>
      <c r="CZ58" s="67"/>
      <c r="DA58" s="71"/>
      <c r="DB58" s="67"/>
      <c r="DC58" s="71"/>
      <c r="DD58" s="67"/>
      <c r="DE58" s="67"/>
      <c r="DF58" s="67"/>
      <c r="DG58" s="67"/>
      <c r="DH58" s="67"/>
      <c r="DI58" s="93"/>
      <c r="DJ58" s="94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71"/>
      <c r="ER58" s="71"/>
      <c r="ES58" s="71"/>
      <c r="ET58" s="71"/>
      <c r="EU58" s="71"/>
      <c r="EV58" s="67"/>
      <c r="EW58" s="71"/>
      <c r="EX58" s="67"/>
      <c r="EY58" s="71"/>
      <c r="EZ58" s="67"/>
      <c r="FA58" s="71"/>
      <c r="FB58" s="170">
        <f t="shared" si="26"/>
        <v>0</v>
      </c>
      <c r="FC58" s="167">
        <f t="shared" si="31"/>
        <v>0</v>
      </c>
      <c r="FD58" s="173">
        <f t="shared" si="32"/>
        <v>0</v>
      </c>
      <c r="FE58" s="94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71"/>
      <c r="GM58" s="67"/>
      <c r="GN58" s="71"/>
      <c r="GO58" s="67"/>
      <c r="GP58" s="71"/>
      <c r="GQ58" s="67"/>
      <c r="GR58" s="67"/>
      <c r="GS58" s="71"/>
      <c r="GT58" s="67"/>
      <c r="GU58" s="67"/>
      <c r="GV58" s="67"/>
      <c r="GW58" s="67"/>
      <c r="GX58" s="67"/>
      <c r="GY58" s="153"/>
      <c r="GZ58" s="154"/>
      <c r="HA58" s="266">
        <f t="shared" si="33"/>
        <v>0</v>
      </c>
      <c r="HB58" s="274"/>
      <c r="HC58" s="275"/>
      <c r="HD58" s="275"/>
      <c r="HE58" s="275"/>
      <c r="HF58" s="275"/>
      <c r="HG58" s="275"/>
      <c r="HH58" s="275"/>
      <c r="HI58" s="275"/>
      <c r="HJ58" s="275"/>
      <c r="HK58" s="275"/>
      <c r="HL58" s="275"/>
      <c r="HM58" s="275"/>
      <c r="HN58" s="275"/>
      <c r="HO58" s="275"/>
      <c r="HP58" s="275"/>
      <c r="HQ58" s="275"/>
      <c r="HR58" s="275"/>
      <c r="HS58" s="275"/>
      <c r="HT58" s="275"/>
      <c r="HU58" s="275"/>
      <c r="HV58" s="275"/>
      <c r="HW58" s="275"/>
      <c r="HX58" s="275"/>
      <c r="HY58" s="275"/>
      <c r="HZ58" s="275"/>
      <c r="IA58" s="275"/>
      <c r="IB58" s="275"/>
      <c r="IC58" s="275"/>
      <c r="ID58" s="275"/>
      <c r="IE58" s="275"/>
      <c r="IF58" s="275"/>
      <c r="IG58" s="275"/>
      <c r="IH58" s="275"/>
      <c r="II58" s="275"/>
      <c r="IJ58" s="275"/>
      <c r="IK58" s="275"/>
      <c r="IL58" s="275"/>
      <c r="IM58" s="275"/>
      <c r="IN58" s="275"/>
      <c r="IO58" s="275"/>
      <c r="IP58" s="275"/>
      <c r="IQ58" s="275"/>
      <c r="IR58" s="242"/>
      <c r="IS58" s="243"/>
      <c r="IT58" s="247"/>
      <c r="IU58" s="247"/>
      <c r="IV58" s="284"/>
    </row>
    <row r="59" spans="1:256" ht="12.75" customHeight="1" hidden="1">
      <c r="A59" s="125"/>
      <c r="B59" s="73"/>
      <c r="C59" s="22">
        <f t="shared" si="40"/>
        <v>0</v>
      </c>
      <c r="D59" s="16">
        <f t="shared" si="38"/>
        <v>0</v>
      </c>
      <c r="E59" s="67">
        <f t="shared" si="41"/>
        <v>0</v>
      </c>
      <c r="F59" s="16">
        <f t="shared" si="42"/>
        <v>0</v>
      </c>
      <c r="G59" s="16">
        <f t="shared" si="43"/>
        <v>0</v>
      </c>
      <c r="H59" s="67">
        <f t="shared" si="44"/>
        <v>0</v>
      </c>
      <c r="I59" s="68">
        <f t="shared" si="45"/>
        <v>0</v>
      </c>
      <c r="J59" s="69" t="e">
        <f>ABS(I59/C59)</f>
        <v>#DIV/0!</v>
      </c>
      <c r="K59" s="69">
        <f>ABS(I59*100/I5)</f>
        <v>0</v>
      </c>
      <c r="L59" s="68">
        <f>K1</f>
        <v>38</v>
      </c>
      <c r="M59" s="68">
        <f t="shared" si="52"/>
        <v>0</v>
      </c>
      <c r="N59" s="68">
        <f>SUM(O59:Q59)</f>
        <v>0</v>
      </c>
      <c r="O59" s="68">
        <f t="shared" si="27"/>
        <v>0</v>
      </c>
      <c r="P59" s="68">
        <f t="shared" si="28"/>
        <v>0</v>
      </c>
      <c r="Q59" s="68">
        <f t="shared" si="29"/>
        <v>0</v>
      </c>
      <c r="R59" s="70">
        <f t="shared" si="46"/>
        <v>0</v>
      </c>
      <c r="S59" s="67">
        <f t="shared" si="47"/>
        <v>0</v>
      </c>
      <c r="T59" s="67">
        <f t="shared" si="48"/>
        <v>0</v>
      </c>
      <c r="U59" s="67">
        <f t="shared" si="53"/>
        <v>0</v>
      </c>
      <c r="V59" s="71">
        <f t="shared" si="30"/>
        <v>0</v>
      </c>
      <c r="W59" s="93"/>
      <c r="X59" s="94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71"/>
      <c r="BN59" s="67"/>
      <c r="BO59" s="95"/>
      <c r="BP59" s="128"/>
      <c r="BQ59" s="94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71"/>
      <c r="CZ59" s="67"/>
      <c r="DA59" s="71"/>
      <c r="DB59" s="67"/>
      <c r="DC59" s="71"/>
      <c r="DD59" s="67"/>
      <c r="DE59" s="67"/>
      <c r="DF59" s="67"/>
      <c r="DG59" s="67"/>
      <c r="DH59" s="67"/>
      <c r="DI59" s="93"/>
      <c r="DJ59" s="94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71"/>
      <c r="ER59" s="71"/>
      <c r="ES59" s="71"/>
      <c r="ET59" s="71"/>
      <c r="EU59" s="71"/>
      <c r="EV59" s="67"/>
      <c r="EW59" s="71"/>
      <c r="EX59" s="67"/>
      <c r="EY59" s="71"/>
      <c r="EZ59" s="67"/>
      <c r="FA59" s="71"/>
      <c r="FB59" s="170">
        <f t="shared" si="26"/>
        <v>0</v>
      </c>
      <c r="FC59" s="167">
        <f t="shared" si="31"/>
        <v>0</v>
      </c>
      <c r="FD59" s="173">
        <f t="shared" si="32"/>
        <v>0</v>
      </c>
      <c r="FE59" s="94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71"/>
      <c r="GM59" s="67"/>
      <c r="GN59" s="71"/>
      <c r="GO59" s="67"/>
      <c r="GP59" s="71"/>
      <c r="GQ59" s="67"/>
      <c r="GR59" s="67"/>
      <c r="GS59" s="71"/>
      <c r="GT59" s="67"/>
      <c r="GU59" s="67"/>
      <c r="GV59" s="67"/>
      <c r="GW59" s="67"/>
      <c r="GX59" s="67"/>
      <c r="GY59" s="153"/>
      <c r="GZ59" s="154"/>
      <c r="HA59" s="266">
        <f t="shared" si="33"/>
        <v>0</v>
      </c>
      <c r="HB59" s="274"/>
      <c r="HC59" s="275"/>
      <c r="HD59" s="275"/>
      <c r="HE59" s="275"/>
      <c r="HF59" s="275"/>
      <c r="HG59" s="275"/>
      <c r="HH59" s="275"/>
      <c r="HI59" s="275"/>
      <c r="HJ59" s="275"/>
      <c r="HK59" s="275"/>
      <c r="HL59" s="275"/>
      <c r="HM59" s="275"/>
      <c r="HN59" s="275"/>
      <c r="HO59" s="275"/>
      <c r="HP59" s="275"/>
      <c r="HQ59" s="275"/>
      <c r="HR59" s="275"/>
      <c r="HS59" s="275"/>
      <c r="HT59" s="275"/>
      <c r="HU59" s="275"/>
      <c r="HV59" s="275"/>
      <c r="HW59" s="275"/>
      <c r="HX59" s="275"/>
      <c r="HY59" s="275"/>
      <c r="HZ59" s="275"/>
      <c r="IA59" s="275"/>
      <c r="IB59" s="275"/>
      <c r="IC59" s="275"/>
      <c r="ID59" s="275"/>
      <c r="IE59" s="275"/>
      <c r="IF59" s="275"/>
      <c r="IG59" s="275"/>
      <c r="IH59" s="275"/>
      <c r="II59" s="275"/>
      <c r="IJ59" s="275"/>
      <c r="IK59" s="275"/>
      <c r="IL59" s="275"/>
      <c r="IM59" s="275"/>
      <c r="IN59" s="275"/>
      <c r="IO59" s="275"/>
      <c r="IP59" s="275"/>
      <c r="IQ59" s="275"/>
      <c r="IR59" s="242"/>
      <c r="IS59" s="243"/>
      <c r="IT59" s="247"/>
      <c r="IU59" s="247"/>
      <c r="IV59" s="284"/>
    </row>
    <row r="60" spans="1:256" ht="12.75" customHeight="1" hidden="1">
      <c r="A60" s="125"/>
      <c r="B60" s="73"/>
      <c r="C60" s="22"/>
      <c r="D60" s="16">
        <f t="shared" si="38"/>
        <v>0</v>
      </c>
      <c r="E60" s="67"/>
      <c r="F60" s="16"/>
      <c r="G60" s="16"/>
      <c r="H60" s="67">
        <f t="shared" si="44"/>
        <v>0</v>
      </c>
      <c r="I60" s="68"/>
      <c r="J60" s="69"/>
      <c r="K60" s="69"/>
      <c r="L60" s="68"/>
      <c r="M60" s="68"/>
      <c r="N60" s="68"/>
      <c r="O60" s="68"/>
      <c r="P60" s="68"/>
      <c r="Q60" s="68"/>
      <c r="R60" s="70">
        <f t="shared" si="46"/>
        <v>0</v>
      </c>
      <c r="S60" s="67">
        <f t="shared" si="47"/>
        <v>0</v>
      </c>
      <c r="T60" s="67">
        <f t="shared" si="48"/>
        <v>0</v>
      </c>
      <c r="U60" s="67">
        <f t="shared" si="53"/>
        <v>0</v>
      </c>
      <c r="V60" s="71">
        <f t="shared" si="30"/>
        <v>0</v>
      </c>
      <c r="W60" s="93"/>
      <c r="X60" s="94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71"/>
      <c r="BN60" s="67"/>
      <c r="BO60" s="95"/>
      <c r="BP60" s="128"/>
      <c r="BQ60" s="94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71"/>
      <c r="CZ60" s="67"/>
      <c r="DA60" s="71"/>
      <c r="DB60" s="67"/>
      <c r="DC60" s="71"/>
      <c r="DD60" s="67"/>
      <c r="DE60" s="67"/>
      <c r="DF60" s="67"/>
      <c r="DG60" s="67"/>
      <c r="DH60" s="67"/>
      <c r="DI60" s="93"/>
      <c r="DJ60" s="94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71"/>
      <c r="ER60" s="71"/>
      <c r="ES60" s="71"/>
      <c r="ET60" s="71"/>
      <c r="EU60" s="71"/>
      <c r="EV60" s="67"/>
      <c r="EW60" s="71"/>
      <c r="EX60" s="67"/>
      <c r="EY60" s="71"/>
      <c r="EZ60" s="67"/>
      <c r="FA60" s="71"/>
      <c r="FB60" s="170">
        <f t="shared" si="26"/>
        <v>0</v>
      </c>
      <c r="FC60" s="167">
        <f t="shared" si="31"/>
        <v>0</v>
      </c>
      <c r="FD60" s="173">
        <f t="shared" si="32"/>
        <v>0</v>
      </c>
      <c r="FE60" s="94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71"/>
      <c r="GM60" s="67"/>
      <c r="GN60" s="71"/>
      <c r="GO60" s="67"/>
      <c r="GP60" s="71"/>
      <c r="GQ60" s="67"/>
      <c r="GR60" s="67"/>
      <c r="GS60" s="71"/>
      <c r="GT60" s="67"/>
      <c r="GU60" s="67"/>
      <c r="GV60" s="67"/>
      <c r="GW60" s="67"/>
      <c r="GX60" s="67"/>
      <c r="GY60" s="153"/>
      <c r="GZ60" s="154"/>
      <c r="HA60" s="266">
        <f t="shared" si="33"/>
        <v>0</v>
      </c>
      <c r="HB60" s="274"/>
      <c r="HC60" s="275"/>
      <c r="HD60" s="275"/>
      <c r="HE60" s="275"/>
      <c r="HF60" s="275"/>
      <c r="HG60" s="275"/>
      <c r="HH60" s="275"/>
      <c r="HI60" s="275"/>
      <c r="HJ60" s="275"/>
      <c r="HK60" s="275"/>
      <c r="HL60" s="275"/>
      <c r="HM60" s="275"/>
      <c r="HN60" s="275"/>
      <c r="HO60" s="275"/>
      <c r="HP60" s="275"/>
      <c r="HQ60" s="275"/>
      <c r="HR60" s="275"/>
      <c r="HS60" s="275"/>
      <c r="HT60" s="275"/>
      <c r="HU60" s="275"/>
      <c r="HV60" s="275"/>
      <c r="HW60" s="275"/>
      <c r="HX60" s="275"/>
      <c r="HY60" s="275"/>
      <c r="HZ60" s="275"/>
      <c r="IA60" s="275"/>
      <c r="IB60" s="275"/>
      <c r="IC60" s="275"/>
      <c r="ID60" s="275"/>
      <c r="IE60" s="275"/>
      <c r="IF60" s="275"/>
      <c r="IG60" s="275"/>
      <c r="IH60" s="275"/>
      <c r="II60" s="275"/>
      <c r="IJ60" s="275"/>
      <c r="IK60" s="275"/>
      <c r="IL60" s="275"/>
      <c r="IM60" s="275"/>
      <c r="IN60" s="275"/>
      <c r="IO60" s="275"/>
      <c r="IP60" s="275"/>
      <c r="IQ60" s="275"/>
      <c r="IR60" s="242"/>
      <c r="IS60" s="243"/>
      <c r="IT60" s="247"/>
      <c r="IU60" s="247"/>
      <c r="IV60" s="284"/>
    </row>
    <row r="61" spans="1:256" ht="12.75" customHeight="1" hidden="1">
      <c r="A61" s="125"/>
      <c r="B61" s="73"/>
      <c r="C61" s="22"/>
      <c r="D61" s="16">
        <f t="shared" si="38"/>
        <v>0</v>
      </c>
      <c r="E61" s="67"/>
      <c r="F61" s="16"/>
      <c r="G61" s="16"/>
      <c r="H61" s="67">
        <f t="shared" si="44"/>
        <v>0</v>
      </c>
      <c r="I61" s="68"/>
      <c r="J61" s="69"/>
      <c r="K61" s="69"/>
      <c r="L61" s="68"/>
      <c r="M61" s="68"/>
      <c r="N61" s="68"/>
      <c r="O61" s="68"/>
      <c r="P61" s="68"/>
      <c r="Q61" s="68"/>
      <c r="R61" s="70">
        <f t="shared" si="46"/>
        <v>0</v>
      </c>
      <c r="S61" s="67">
        <f t="shared" si="47"/>
        <v>0</v>
      </c>
      <c r="T61" s="67">
        <f t="shared" si="48"/>
        <v>0</v>
      </c>
      <c r="U61" s="67">
        <f t="shared" si="53"/>
        <v>0</v>
      </c>
      <c r="V61" s="71">
        <f t="shared" si="30"/>
        <v>0</v>
      </c>
      <c r="W61" s="93"/>
      <c r="X61" s="94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130"/>
      <c r="BK61" s="130"/>
      <c r="BL61" s="130"/>
      <c r="BM61" s="131"/>
      <c r="BN61" s="130"/>
      <c r="BO61" s="138"/>
      <c r="BP61" s="128"/>
      <c r="BQ61" s="94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71"/>
      <c r="CZ61" s="67"/>
      <c r="DA61" s="71"/>
      <c r="DB61" s="67"/>
      <c r="DC61" s="71"/>
      <c r="DD61" s="67"/>
      <c r="DE61" s="67"/>
      <c r="DF61" s="67"/>
      <c r="DG61" s="67"/>
      <c r="DH61" s="67"/>
      <c r="DI61" s="93"/>
      <c r="DJ61" s="94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71"/>
      <c r="ER61" s="71"/>
      <c r="ES61" s="71"/>
      <c r="ET61" s="71"/>
      <c r="EU61" s="71"/>
      <c r="EV61" s="67"/>
      <c r="EW61" s="71"/>
      <c r="EX61" s="67"/>
      <c r="EY61" s="71"/>
      <c r="EZ61" s="67"/>
      <c r="FA61" s="71"/>
      <c r="FB61" s="170">
        <f t="shared" si="26"/>
        <v>0</v>
      </c>
      <c r="FC61" s="167">
        <f t="shared" si="31"/>
        <v>0</v>
      </c>
      <c r="FD61" s="173">
        <f t="shared" si="32"/>
        <v>0</v>
      </c>
      <c r="FE61" s="94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71"/>
      <c r="GM61" s="67"/>
      <c r="GN61" s="71"/>
      <c r="GO61" s="67"/>
      <c r="GP61" s="71"/>
      <c r="GQ61" s="67"/>
      <c r="GR61" s="67"/>
      <c r="GS61" s="71"/>
      <c r="GT61" s="67"/>
      <c r="GU61" s="67"/>
      <c r="GV61" s="67"/>
      <c r="GW61" s="67"/>
      <c r="GX61" s="67"/>
      <c r="GY61" s="153"/>
      <c r="GZ61" s="154"/>
      <c r="HA61" s="266">
        <f t="shared" si="33"/>
        <v>0</v>
      </c>
      <c r="HB61" s="274"/>
      <c r="HC61" s="275"/>
      <c r="HD61" s="275"/>
      <c r="HE61" s="275"/>
      <c r="HF61" s="275"/>
      <c r="HG61" s="275"/>
      <c r="HH61" s="275"/>
      <c r="HI61" s="275"/>
      <c r="HJ61" s="275"/>
      <c r="HK61" s="275"/>
      <c r="HL61" s="275"/>
      <c r="HM61" s="275"/>
      <c r="HN61" s="275"/>
      <c r="HO61" s="275"/>
      <c r="HP61" s="275"/>
      <c r="HQ61" s="275"/>
      <c r="HR61" s="275"/>
      <c r="HS61" s="275"/>
      <c r="HT61" s="275"/>
      <c r="HU61" s="275"/>
      <c r="HV61" s="275"/>
      <c r="HW61" s="275"/>
      <c r="HX61" s="275"/>
      <c r="HY61" s="275"/>
      <c r="HZ61" s="275"/>
      <c r="IA61" s="275"/>
      <c r="IB61" s="275"/>
      <c r="IC61" s="275"/>
      <c r="ID61" s="275"/>
      <c r="IE61" s="275"/>
      <c r="IF61" s="275"/>
      <c r="IG61" s="275"/>
      <c r="IH61" s="275"/>
      <c r="II61" s="275"/>
      <c r="IJ61" s="275"/>
      <c r="IK61" s="275"/>
      <c r="IL61" s="275"/>
      <c r="IM61" s="275"/>
      <c r="IN61" s="275"/>
      <c r="IO61" s="275"/>
      <c r="IP61" s="275"/>
      <c r="IQ61" s="275"/>
      <c r="IR61" s="242"/>
      <c r="IS61" s="243"/>
      <c r="IT61" s="247"/>
      <c r="IU61" s="247"/>
      <c r="IV61" s="284"/>
    </row>
    <row r="62" spans="1:256" ht="12.75" customHeight="1" hidden="1">
      <c r="A62" s="125"/>
      <c r="B62" s="73"/>
      <c r="C62" s="22"/>
      <c r="D62" s="16"/>
      <c r="E62" s="67"/>
      <c r="F62" s="16"/>
      <c r="G62" s="16"/>
      <c r="H62" s="67"/>
      <c r="I62" s="68"/>
      <c r="J62" s="69"/>
      <c r="K62" s="69"/>
      <c r="L62" s="68"/>
      <c r="M62" s="68"/>
      <c r="N62" s="68"/>
      <c r="O62" s="68"/>
      <c r="P62" s="68"/>
      <c r="Q62" s="68"/>
      <c r="R62" s="70">
        <f t="shared" si="46"/>
        <v>0</v>
      </c>
      <c r="S62" s="67">
        <f t="shared" si="47"/>
        <v>0</v>
      </c>
      <c r="T62" s="67">
        <f t="shared" si="48"/>
        <v>0</v>
      </c>
      <c r="U62" s="67">
        <f t="shared" si="53"/>
        <v>0</v>
      </c>
      <c r="V62" s="71">
        <f t="shared" si="30"/>
        <v>0</v>
      </c>
      <c r="W62" s="93"/>
      <c r="X62" s="94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130"/>
      <c r="BK62" s="130"/>
      <c r="BL62" s="130"/>
      <c r="BM62" s="131"/>
      <c r="BN62" s="130"/>
      <c r="BO62" s="138"/>
      <c r="BP62" s="128"/>
      <c r="BQ62" s="94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71"/>
      <c r="CZ62" s="67"/>
      <c r="DA62" s="71"/>
      <c r="DB62" s="67"/>
      <c r="DC62" s="71"/>
      <c r="DD62" s="67"/>
      <c r="DE62" s="67"/>
      <c r="DF62" s="67"/>
      <c r="DG62" s="67"/>
      <c r="DH62" s="67"/>
      <c r="DI62" s="93"/>
      <c r="DJ62" s="94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71"/>
      <c r="ER62" s="71"/>
      <c r="ES62" s="71"/>
      <c r="ET62" s="71"/>
      <c r="EU62" s="71"/>
      <c r="EV62" s="67"/>
      <c r="EW62" s="71"/>
      <c r="EX62" s="67"/>
      <c r="EY62" s="71"/>
      <c r="EZ62" s="67"/>
      <c r="FA62" s="71"/>
      <c r="FB62" s="170">
        <f t="shared" si="26"/>
        <v>0</v>
      </c>
      <c r="FC62" s="167">
        <f t="shared" si="31"/>
        <v>0</v>
      </c>
      <c r="FD62" s="173">
        <f t="shared" si="32"/>
        <v>0</v>
      </c>
      <c r="FE62" s="94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71"/>
      <c r="GM62" s="67"/>
      <c r="GN62" s="71"/>
      <c r="GO62" s="67"/>
      <c r="GP62" s="71"/>
      <c r="GQ62" s="67"/>
      <c r="GR62" s="67"/>
      <c r="GS62" s="71"/>
      <c r="GT62" s="67"/>
      <c r="GU62" s="67"/>
      <c r="GV62" s="67"/>
      <c r="GW62" s="67"/>
      <c r="GX62" s="67"/>
      <c r="GY62" s="153"/>
      <c r="GZ62" s="154"/>
      <c r="HA62" s="266">
        <f t="shared" si="33"/>
        <v>0</v>
      </c>
      <c r="HB62" s="265"/>
      <c r="HC62" s="263"/>
      <c r="HD62" s="263"/>
      <c r="HE62" s="263"/>
      <c r="HF62" s="263"/>
      <c r="HG62" s="263"/>
      <c r="HH62" s="263"/>
      <c r="HI62" s="263"/>
      <c r="HJ62" s="263"/>
      <c r="HK62" s="263"/>
      <c r="HL62" s="263"/>
      <c r="HM62" s="263"/>
      <c r="HN62" s="263"/>
      <c r="HO62" s="263"/>
      <c r="HP62" s="263"/>
      <c r="HQ62" s="263"/>
      <c r="HR62" s="263"/>
      <c r="HS62" s="263"/>
      <c r="HT62" s="263"/>
      <c r="HU62" s="263"/>
      <c r="HV62" s="263"/>
      <c r="HW62" s="263"/>
      <c r="HX62" s="263"/>
      <c r="HY62" s="263"/>
      <c r="HZ62" s="263"/>
      <c r="IA62" s="263"/>
      <c r="IB62" s="263"/>
      <c r="IC62" s="263"/>
      <c r="ID62" s="263"/>
      <c r="IE62" s="263"/>
      <c r="IF62" s="263"/>
      <c r="IG62" s="238"/>
      <c r="IH62" s="238"/>
      <c r="II62" s="238"/>
      <c r="IJ62" s="238"/>
      <c r="IK62" s="263"/>
      <c r="IL62" s="263"/>
      <c r="IM62" s="263"/>
      <c r="IN62" s="263"/>
      <c r="IO62" s="263"/>
      <c r="IP62" s="263"/>
      <c r="IQ62" s="263"/>
      <c r="IR62" s="263"/>
      <c r="IS62" s="264"/>
      <c r="IT62" s="247"/>
      <c r="IU62" s="247"/>
      <c r="IV62" s="284"/>
    </row>
    <row r="63" spans="1:256" ht="12.75" customHeight="1" hidden="1">
      <c r="A63" s="125"/>
      <c r="B63" s="73"/>
      <c r="C63" s="22"/>
      <c r="D63" s="16"/>
      <c r="E63" s="67"/>
      <c r="F63" s="16"/>
      <c r="G63" s="16"/>
      <c r="H63" s="67">
        <f>COUNTIF(BQ63:DH63,"S")</f>
        <v>0</v>
      </c>
      <c r="I63" s="68"/>
      <c r="J63" s="69"/>
      <c r="K63" s="69"/>
      <c r="L63" s="69"/>
      <c r="M63" s="68"/>
      <c r="N63" s="68"/>
      <c r="O63" s="68"/>
      <c r="P63" s="68"/>
      <c r="Q63" s="68"/>
      <c r="R63" s="70">
        <f t="shared" si="46"/>
        <v>0</v>
      </c>
      <c r="S63" s="67">
        <f t="shared" si="47"/>
        <v>0</v>
      </c>
      <c r="T63" s="67">
        <f t="shared" si="48"/>
        <v>0</v>
      </c>
      <c r="U63" s="67">
        <f>SUM(S63:T63)</f>
        <v>0</v>
      </c>
      <c r="V63" s="71">
        <f t="shared" si="30"/>
        <v>0</v>
      </c>
      <c r="W63" s="93"/>
      <c r="X63" s="94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130"/>
      <c r="BK63" s="130"/>
      <c r="BL63" s="130"/>
      <c r="BM63" s="131"/>
      <c r="BN63" s="130"/>
      <c r="BO63" s="138"/>
      <c r="BP63" s="128"/>
      <c r="BQ63" s="94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3"/>
      <c r="CZ63" s="162"/>
      <c r="DA63" s="163"/>
      <c r="DB63" s="162"/>
      <c r="DC63" s="163"/>
      <c r="DD63" s="162"/>
      <c r="DE63" s="162"/>
      <c r="DF63" s="162"/>
      <c r="DG63" s="162"/>
      <c r="DH63" s="162"/>
      <c r="DI63" s="128"/>
      <c r="DJ63" s="129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1"/>
      <c r="ER63" s="131"/>
      <c r="ES63" s="131"/>
      <c r="ET63" s="131"/>
      <c r="EU63" s="131"/>
      <c r="EV63" s="130"/>
      <c r="EW63" s="131"/>
      <c r="EX63" s="130"/>
      <c r="EY63" s="131"/>
      <c r="EZ63" s="130"/>
      <c r="FA63" s="131"/>
      <c r="FB63" s="170">
        <f t="shared" si="26"/>
        <v>0</v>
      </c>
      <c r="FC63" s="167">
        <f t="shared" si="31"/>
        <v>0</v>
      </c>
      <c r="FD63" s="173">
        <f t="shared" si="32"/>
        <v>0</v>
      </c>
      <c r="FE63" s="94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71"/>
      <c r="GQ63" s="67"/>
      <c r="GR63" s="67"/>
      <c r="GS63" s="71"/>
      <c r="GT63" s="67"/>
      <c r="GU63" s="67"/>
      <c r="GV63" s="67"/>
      <c r="GW63" s="67"/>
      <c r="GX63" s="67"/>
      <c r="GY63" s="153"/>
      <c r="GZ63" s="154"/>
      <c r="HA63" s="266">
        <f t="shared" si="33"/>
        <v>0</v>
      </c>
      <c r="HB63" s="247"/>
      <c r="HC63" s="247"/>
      <c r="HD63" s="247"/>
      <c r="HE63" s="247"/>
      <c r="HF63" s="247"/>
      <c r="HG63" s="247"/>
      <c r="HH63" s="247"/>
      <c r="HI63" s="247"/>
      <c r="HJ63" s="247"/>
      <c r="HK63" s="247"/>
      <c r="HL63" s="247"/>
      <c r="HM63" s="247"/>
      <c r="HN63" s="247"/>
      <c r="HO63" s="247"/>
      <c r="HP63" s="247"/>
      <c r="HQ63" s="247"/>
      <c r="HR63" s="247"/>
      <c r="HS63" s="247"/>
      <c r="HT63" s="247"/>
      <c r="HU63" s="247"/>
      <c r="HV63" s="247"/>
      <c r="HW63" s="247"/>
      <c r="HX63" s="247"/>
      <c r="HY63" s="247"/>
      <c r="HZ63" s="247"/>
      <c r="IA63" s="247"/>
      <c r="IB63" s="247"/>
      <c r="IC63" s="247"/>
      <c r="ID63" s="247"/>
      <c r="IE63" s="247"/>
      <c r="IF63" s="247"/>
      <c r="IG63" s="234"/>
      <c r="IH63" s="234"/>
      <c r="II63" s="234"/>
      <c r="IJ63" s="234"/>
      <c r="IK63" s="247"/>
      <c r="IL63" s="247"/>
      <c r="IM63" s="247"/>
      <c r="IN63" s="247"/>
      <c r="IO63" s="247"/>
      <c r="IP63" s="247"/>
      <c r="IQ63" s="247"/>
      <c r="IR63" s="247"/>
      <c r="IS63" s="247"/>
      <c r="IT63" s="247"/>
      <c r="IU63" s="247"/>
      <c r="IV63" s="284"/>
    </row>
    <row r="64" spans="1:256" s="2" customFormat="1" ht="12.75" customHeight="1" hidden="1">
      <c r="A64" s="124"/>
      <c r="B64" s="73"/>
      <c r="C64" s="22"/>
      <c r="D64" s="16"/>
      <c r="E64" s="67"/>
      <c r="F64" s="16"/>
      <c r="G64" s="16"/>
      <c r="H64" s="67">
        <f>COUNTIF(BQ64:DH64,"S")</f>
        <v>0</v>
      </c>
      <c r="I64" s="68"/>
      <c r="J64" s="69"/>
      <c r="K64" s="69"/>
      <c r="L64" s="69"/>
      <c r="M64" s="68"/>
      <c r="N64" s="68"/>
      <c r="O64" s="68"/>
      <c r="P64" s="68"/>
      <c r="Q64" s="68"/>
      <c r="R64" s="70">
        <f t="shared" si="46"/>
        <v>0</v>
      </c>
      <c r="S64" s="67">
        <f t="shared" si="47"/>
        <v>0</v>
      </c>
      <c r="T64" s="67">
        <f t="shared" si="48"/>
        <v>0</v>
      </c>
      <c r="U64" s="67">
        <f>SUM(S64:T64)</f>
        <v>0</v>
      </c>
      <c r="V64" s="71">
        <f t="shared" si="30"/>
        <v>0</v>
      </c>
      <c r="W64" s="93"/>
      <c r="X64" s="94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130"/>
      <c r="BK64" s="130"/>
      <c r="BL64" s="130"/>
      <c r="BM64" s="131"/>
      <c r="BN64" s="130"/>
      <c r="BO64" s="138"/>
      <c r="BP64" s="128"/>
      <c r="BQ64" s="94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3"/>
      <c r="CZ64" s="162"/>
      <c r="DA64" s="163"/>
      <c r="DB64" s="162"/>
      <c r="DC64" s="163"/>
      <c r="DD64" s="162"/>
      <c r="DE64" s="162"/>
      <c r="DF64" s="162"/>
      <c r="DG64" s="162"/>
      <c r="DH64" s="162"/>
      <c r="DI64" s="128"/>
      <c r="DJ64" s="129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1"/>
      <c r="ER64" s="131"/>
      <c r="ES64" s="131"/>
      <c r="ET64" s="131"/>
      <c r="EU64" s="131"/>
      <c r="EV64" s="130"/>
      <c r="EW64" s="131"/>
      <c r="EX64" s="130"/>
      <c r="EY64" s="131"/>
      <c r="EZ64" s="130"/>
      <c r="FA64" s="131"/>
      <c r="FB64" s="170">
        <f t="shared" si="26"/>
        <v>0</v>
      </c>
      <c r="FC64" s="167">
        <f t="shared" si="31"/>
        <v>0</v>
      </c>
      <c r="FD64" s="173">
        <f t="shared" si="32"/>
        <v>0</v>
      </c>
      <c r="FE64" s="94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94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71"/>
      <c r="GM64" s="67"/>
      <c r="GN64" s="71"/>
      <c r="GO64" s="67"/>
      <c r="GP64" s="71"/>
      <c r="GQ64" s="67"/>
      <c r="GR64" s="67"/>
      <c r="GS64" s="71"/>
      <c r="GT64" s="67"/>
      <c r="GU64" s="67"/>
      <c r="GV64" s="67"/>
      <c r="GW64" s="67"/>
      <c r="GX64" s="67"/>
      <c r="GY64" s="67"/>
      <c r="GZ64" s="96"/>
      <c r="HA64" s="266">
        <f t="shared" si="33"/>
        <v>0</v>
      </c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  <c r="IM64" s="234"/>
      <c r="IN64" s="234"/>
      <c r="IO64" s="234"/>
      <c r="IP64" s="234"/>
      <c r="IQ64" s="234"/>
      <c r="IR64" s="234"/>
      <c r="IS64" s="234"/>
      <c r="IT64" s="234"/>
      <c r="IU64" s="234"/>
      <c r="IV64" s="283"/>
    </row>
    <row r="65" spans="1:256" ht="12.75" customHeight="1" hidden="1">
      <c r="A65" s="124"/>
      <c r="B65" s="73"/>
      <c r="C65" s="22"/>
      <c r="D65" s="16"/>
      <c r="E65" s="67"/>
      <c r="F65" s="16"/>
      <c r="G65" s="16"/>
      <c r="H65" s="67">
        <f>COUNTIF(BQ65:DH65,"S")</f>
        <v>0</v>
      </c>
      <c r="I65" s="68"/>
      <c r="J65" s="69"/>
      <c r="K65" s="69"/>
      <c r="L65" s="69"/>
      <c r="M65" s="68"/>
      <c r="N65" s="68"/>
      <c r="O65" s="68"/>
      <c r="P65" s="68"/>
      <c r="Q65" s="68"/>
      <c r="R65" s="70">
        <f t="shared" si="46"/>
        <v>0</v>
      </c>
      <c r="S65" s="67">
        <f t="shared" si="47"/>
        <v>0</v>
      </c>
      <c r="T65" s="67">
        <f t="shared" si="48"/>
        <v>0</v>
      </c>
      <c r="U65" s="67">
        <f>SUM(S65:T65)</f>
        <v>0</v>
      </c>
      <c r="V65" s="71">
        <f t="shared" si="30"/>
        <v>0</v>
      </c>
      <c r="W65" s="93"/>
      <c r="X65" s="94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130"/>
      <c r="BK65" s="130"/>
      <c r="BL65" s="130"/>
      <c r="BM65" s="131"/>
      <c r="BN65" s="130"/>
      <c r="BO65" s="138"/>
      <c r="BP65" s="128"/>
      <c r="BQ65" s="94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3"/>
      <c r="CZ65" s="162"/>
      <c r="DA65" s="163"/>
      <c r="DB65" s="162"/>
      <c r="DC65" s="163"/>
      <c r="DD65" s="162"/>
      <c r="DE65" s="162"/>
      <c r="DF65" s="162"/>
      <c r="DG65" s="162"/>
      <c r="DH65" s="162"/>
      <c r="DI65" s="132"/>
      <c r="DJ65" s="129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1"/>
      <c r="ER65" s="131"/>
      <c r="ES65" s="131"/>
      <c r="ET65" s="131"/>
      <c r="EU65" s="131"/>
      <c r="EV65" s="130"/>
      <c r="EW65" s="131"/>
      <c r="EX65" s="130"/>
      <c r="EY65" s="131"/>
      <c r="EZ65" s="130"/>
      <c r="FA65" s="131"/>
      <c r="FB65" s="170">
        <f t="shared" si="26"/>
        <v>0</v>
      </c>
      <c r="FC65" s="167">
        <f t="shared" si="31"/>
        <v>0</v>
      </c>
      <c r="FD65" s="173">
        <f t="shared" si="32"/>
        <v>0</v>
      </c>
      <c r="FE65" s="94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94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71"/>
      <c r="GM65" s="67"/>
      <c r="GN65" s="71"/>
      <c r="GO65" s="67"/>
      <c r="GP65" s="71"/>
      <c r="GQ65" s="67"/>
      <c r="GR65" s="67"/>
      <c r="GS65" s="71"/>
      <c r="GT65" s="67"/>
      <c r="GU65" s="67"/>
      <c r="GV65" s="67"/>
      <c r="GW65" s="67"/>
      <c r="GX65" s="67"/>
      <c r="GY65" s="153"/>
      <c r="GZ65" s="154"/>
      <c r="HA65" s="266">
        <f t="shared" si="33"/>
        <v>0</v>
      </c>
      <c r="HB65" s="247"/>
      <c r="HC65" s="247"/>
      <c r="HD65" s="247"/>
      <c r="HE65" s="247"/>
      <c r="HF65" s="247"/>
      <c r="HG65" s="247"/>
      <c r="HH65" s="247"/>
      <c r="HI65" s="247"/>
      <c r="HJ65" s="247"/>
      <c r="HK65" s="247"/>
      <c r="HL65" s="247"/>
      <c r="HM65" s="247"/>
      <c r="HN65" s="247"/>
      <c r="HO65" s="247"/>
      <c r="HP65" s="247"/>
      <c r="HQ65" s="247"/>
      <c r="HR65" s="247"/>
      <c r="HS65" s="247"/>
      <c r="HT65" s="247"/>
      <c r="HU65" s="247"/>
      <c r="HV65" s="247"/>
      <c r="HW65" s="247"/>
      <c r="HX65" s="247"/>
      <c r="HY65" s="247"/>
      <c r="HZ65" s="247"/>
      <c r="IA65" s="247"/>
      <c r="IB65" s="247"/>
      <c r="IC65" s="247"/>
      <c r="ID65" s="247"/>
      <c r="IE65" s="247"/>
      <c r="IF65" s="247"/>
      <c r="IG65" s="234"/>
      <c r="IH65" s="234"/>
      <c r="II65" s="234"/>
      <c r="IJ65" s="234"/>
      <c r="IK65" s="247"/>
      <c r="IL65" s="247"/>
      <c r="IM65" s="247"/>
      <c r="IN65" s="247"/>
      <c r="IO65" s="247"/>
      <c r="IP65" s="247"/>
      <c r="IQ65" s="247"/>
      <c r="IR65" s="247"/>
      <c r="IS65" s="247"/>
      <c r="IT65" s="247"/>
      <c r="IU65" s="247"/>
      <c r="IV65" s="284"/>
    </row>
    <row r="66" spans="1:256" s="2" customFormat="1" ht="13.5" customHeight="1" hidden="1" thickBot="1">
      <c r="A66" s="126"/>
      <c r="B66" s="97"/>
      <c r="C66" s="72"/>
      <c r="D66" s="98"/>
      <c r="E66" s="98"/>
      <c r="F66" s="98"/>
      <c r="G66" s="98"/>
      <c r="H66" s="98">
        <f>COUNTIF(BQ66:DH66,"S")</f>
        <v>0</v>
      </c>
      <c r="I66" s="99"/>
      <c r="J66" s="100"/>
      <c r="K66" s="100"/>
      <c r="L66" s="100"/>
      <c r="M66" s="99"/>
      <c r="N66" s="99"/>
      <c r="O66" s="99"/>
      <c r="P66" s="99"/>
      <c r="Q66" s="99"/>
      <c r="R66" s="101">
        <f t="shared" si="46"/>
        <v>0</v>
      </c>
      <c r="S66" s="98">
        <f t="shared" si="47"/>
        <v>0</v>
      </c>
      <c r="T66" s="98">
        <f t="shared" si="48"/>
        <v>0</v>
      </c>
      <c r="U66" s="98">
        <f>SUM(S66:T66)</f>
        <v>0</v>
      </c>
      <c r="V66" s="71">
        <f t="shared" si="30"/>
        <v>0</v>
      </c>
      <c r="W66" s="103"/>
      <c r="X66" s="184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134"/>
      <c r="BK66" s="134"/>
      <c r="BL66" s="134"/>
      <c r="BM66" s="135"/>
      <c r="BN66" s="134"/>
      <c r="BO66" s="139"/>
      <c r="BP66" s="136"/>
      <c r="BQ66" s="184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5"/>
      <c r="CZ66" s="164"/>
      <c r="DA66" s="165"/>
      <c r="DB66" s="164"/>
      <c r="DC66" s="165"/>
      <c r="DD66" s="164"/>
      <c r="DE66" s="164"/>
      <c r="DF66" s="164"/>
      <c r="DG66" s="164"/>
      <c r="DH66" s="164"/>
      <c r="DI66" s="136"/>
      <c r="DJ66" s="133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5"/>
      <c r="ER66" s="135"/>
      <c r="ES66" s="135"/>
      <c r="ET66" s="135"/>
      <c r="EU66" s="135"/>
      <c r="EV66" s="134"/>
      <c r="EW66" s="135"/>
      <c r="EX66" s="134"/>
      <c r="EY66" s="135"/>
      <c r="EZ66" s="134"/>
      <c r="FA66" s="135"/>
      <c r="FB66" s="171">
        <f t="shared" si="26"/>
        <v>0</v>
      </c>
      <c r="FC66" s="168">
        <f t="shared" si="31"/>
        <v>0</v>
      </c>
      <c r="FD66" s="174">
        <f t="shared" si="32"/>
        <v>0</v>
      </c>
      <c r="FE66" s="184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187"/>
      <c r="GM66" s="98"/>
      <c r="GN66" s="187"/>
      <c r="GO66" s="98"/>
      <c r="GP66" s="187"/>
      <c r="GQ66" s="98"/>
      <c r="GR66" s="98"/>
      <c r="GS66" s="187"/>
      <c r="GT66" s="98"/>
      <c r="GU66" s="98"/>
      <c r="GV66" s="98"/>
      <c r="GW66" s="98"/>
      <c r="GX66" s="98"/>
      <c r="GY66" s="98"/>
      <c r="GZ66" s="188"/>
      <c r="HA66" s="266">
        <f t="shared" si="33"/>
        <v>0</v>
      </c>
      <c r="HB66" s="248"/>
      <c r="HC66" s="248"/>
      <c r="HD66" s="248"/>
      <c r="HE66" s="248"/>
      <c r="HF66" s="248"/>
      <c r="HG66" s="248"/>
      <c r="HH66" s="248"/>
      <c r="HI66" s="248"/>
      <c r="HJ66" s="248"/>
      <c r="HK66" s="248"/>
      <c r="HL66" s="248"/>
      <c r="HM66" s="248"/>
      <c r="HN66" s="248"/>
      <c r="HO66" s="248"/>
      <c r="HP66" s="248"/>
      <c r="HQ66" s="248"/>
      <c r="HR66" s="248"/>
      <c r="HS66" s="248"/>
      <c r="HT66" s="248"/>
      <c r="HU66" s="248"/>
      <c r="HV66" s="248"/>
      <c r="HW66" s="248"/>
      <c r="HX66" s="248"/>
      <c r="HY66" s="248"/>
      <c r="HZ66" s="248"/>
      <c r="IA66" s="248"/>
      <c r="IB66" s="248"/>
      <c r="IC66" s="248"/>
      <c r="ID66" s="248"/>
      <c r="IE66" s="248"/>
      <c r="IF66" s="248"/>
      <c r="IG66" s="248"/>
      <c r="IH66" s="248"/>
      <c r="II66" s="248"/>
      <c r="IJ66" s="248"/>
      <c r="IK66" s="248"/>
      <c r="IL66" s="248"/>
      <c r="IM66" s="248"/>
      <c r="IN66" s="248"/>
      <c r="IO66" s="248"/>
      <c r="IP66" s="248"/>
      <c r="IQ66" s="248"/>
      <c r="IR66" s="248"/>
      <c r="IS66" s="248"/>
      <c r="IT66" s="248"/>
      <c r="IU66" s="248"/>
      <c r="IV66" s="285"/>
    </row>
    <row r="67" spans="1:256" s="190" customFormat="1" ht="14.25" thickBot="1" thickTop="1">
      <c r="A67" s="104"/>
      <c r="B67" s="142"/>
      <c r="C67" s="142">
        <f aca="true" t="shared" si="54" ref="C67:I67">SUM(C5:C66)</f>
        <v>487</v>
      </c>
      <c r="D67" s="142">
        <f t="shared" si="54"/>
        <v>418</v>
      </c>
      <c r="E67" s="142">
        <f t="shared" si="54"/>
        <v>342</v>
      </c>
      <c r="F67" s="142">
        <f t="shared" si="54"/>
        <v>68</v>
      </c>
      <c r="G67" s="142">
        <f t="shared" si="54"/>
        <v>68</v>
      </c>
      <c r="H67" s="142">
        <f t="shared" si="54"/>
        <v>39</v>
      </c>
      <c r="I67" s="142">
        <f t="shared" si="54"/>
        <v>37345</v>
      </c>
      <c r="J67" s="142"/>
      <c r="K67" s="142"/>
      <c r="L67" s="142"/>
      <c r="M67" s="142"/>
      <c r="N67" s="142"/>
      <c r="O67" s="142"/>
      <c r="P67" s="142"/>
      <c r="Q67" s="142"/>
      <c r="R67" s="142">
        <f>SUM(R5:R66)</f>
        <v>120</v>
      </c>
      <c r="S67" s="142">
        <f>SUM(S5:S66)</f>
        <v>9</v>
      </c>
      <c r="T67" s="142">
        <f>SUM(T5:T66)</f>
        <v>7</v>
      </c>
      <c r="U67" s="142">
        <f>SUM(U5:U66)</f>
        <v>16</v>
      </c>
      <c r="V67" s="71">
        <f t="shared" si="30"/>
        <v>41</v>
      </c>
      <c r="W67" s="106" t="s">
        <v>50</v>
      </c>
      <c r="X67" s="142">
        <f aca="true" t="shared" si="55" ref="X67:AL67">COUNTIF(X5:X66,"T")</f>
        <v>11</v>
      </c>
      <c r="Y67" s="142">
        <f t="shared" si="55"/>
        <v>11</v>
      </c>
      <c r="Z67" s="142">
        <f t="shared" si="55"/>
        <v>11</v>
      </c>
      <c r="AA67" s="142">
        <f t="shared" si="55"/>
        <v>11</v>
      </c>
      <c r="AB67" s="142">
        <f t="shared" si="55"/>
        <v>11</v>
      </c>
      <c r="AC67" s="142">
        <f t="shared" si="55"/>
        <v>11</v>
      </c>
      <c r="AD67" s="142">
        <f t="shared" si="55"/>
        <v>11</v>
      </c>
      <c r="AE67" s="142">
        <f t="shared" si="55"/>
        <v>11</v>
      </c>
      <c r="AF67" s="142">
        <f t="shared" si="55"/>
        <v>11</v>
      </c>
      <c r="AG67" s="142">
        <f t="shared" si="55"/>
        <v>11</v>
      </c>
      <c r="AH67" s="142">
        <f t="shared" si="55"/>
        <v>11</v>
      </c>
      <c r="AI67" s="142">
        <f t="shared" si="55"/>
        <v>11</v>
      </c>
      <c r="AJ67" s="142">
        <f t="shared" si="55"/>
        <v>11</v>
      </c>
      <c r="AK67" s="142">
        <f t="shared" si="55"/>
        <v>11</v>
      </c>
      <c r="AL67" s="142">
        <f t="shared" si="55"/>
        <v>11</v>
      </c>
      <c r="AM67" s="142">
        <f>COUNTIF(AM5:AM66,"T")</f>
        <v>11</v>
      </c>
      <c r="AN67" s="142">
        <f>COUNTIF(AN5:AN66,"T")</f>
        <v>11</v>
      </c>
      <c r="AO67" s="142">
        <f>COUNTIF(AO5:AO66,"T")</f>
        <v>11</v>
      </c>
      <c r="AP67" s="142">
        <f>COUNTIF(AP5:AP66,"T")</f>
        <v>11</v>
      </c>
      <c r="AQ67" s="142">
        <f>COUNTIF(AQ5:AQ66,"T")</f>
        <v>11</v>
      </c>
      <c r="AR67" s="142">
        <f aca="true" t="shared" si="56" ref="AR67:BM67">COUNTIF(AR5:AR66,"T")</f>
        <v>11</v>
      </c>
      <c r="AS67" s="142">
        <f t="shared" si="56"/>
        <v>11</v>
      </c>
      <c r="AT67" s="142">
        <f t="shared" si="56"/>
        <v>11</v>
      </c>
      <c r="AU67" s="142">
        <f t="shared" si="56"/>
        <v>11</v>
      </c>
      <c r="AV67" s="142">
        <f t="shared" si="56"/>
        <v>11</v>
      </c>
      <c r="AW67" s="142">
        <f t="shared" si="56"/>
        <v>11</v>
      </c>
      <c r="AX67" s="142">
        <f t="shared" si="56"/>
        <v>11</v>
      </c>
      <c r="AY67" s="142">
        <f t="shared" si="56"/>
        <v>11</v>
      </c>
      <c r="AZ67" s="142">
        <f t="shared" si="56"/>
        <v>11</v>
      </c>
      <c r="BA67" s="142">
        <f t="shared" si="56"/>
        <v>11</v>
      </c>
      <c r="BB67" s="142">
        <f t="shared" si="56"/>
        <v>11</v>
      </c>
      <c r="BC67" s="142">
        <f t="shared" si="56"/>
        <v>11</v>
      </c>
      <c r="BD67" s="142">
        <f t="shared" si="56"/>
        <v>11</v>
      </c>
      <c r="BE67" s="142">
        <f t="shared" si="56"/>
        <v>11</v>
      </c>
      <c r="BF67" s="142">
        <f t="shared" si="56"/>
        <v>11</v>
      </c>
      <c r="BG67" s="142">
        <f t="shared" si="56"/>
        <v>11</v>
      </c>
      <c r="BH67" s="142">
        <f t="shared" si="56"/>
        <v>11</v>
      </c>
      <c r="BI67" s="142">
        <f t="shared" si="56"/>
        <v>11</v>
      </c>
      <c r="BJ67" s="142">
        <f t="shared" si="56"/>
        <v>0</v>
      </c>
      <c r="BK67" s="142">
        <f t="shared" si="56"/>
        <v>0</v>
      </c>
      <c r="BL67" s="142">
        <f t="shared" si="56"/>
        <v>0</v>
      </c>
      <c r="BM67" s="142">
        <f t="shared" si="56"/>
        <v>0</v>
      </c>
      <c r="BN67" s="142">
        <f>COUNTIF(BN5:BN66,"T")</f>
        <v>0</v>
      </c>
      <c r="BO67" s="142">
        <f>COUNTIF(BO5:BO66,"T")</f>
        <v>0</v>
      </c>
      <c r="BP67" s="74"/>
      <c r="BQ67" s="74">
        <f aca="true" t="shared" si="57" ref="BQ67:DE67">SUM(BQ5:BQ66)</f>
        <v>990</v>
      </c>
      <c r="BR67" s="74">
        <f t="shared" si="57"/>
        <v>990</v>
      </c>
      <c r="BS67" s="220">
        <f t="shared" si="57"/>
        <v>963</v>
      </c>
      <c r="BT67" s="74">
        <f t="shared" si="57"/>
        <v>990</v>
      </c>
      <c r="BU67" s="74">
        <f t="shared" si="57"/>
        <v>990</v>
      </c>
      <c r="BV67" s="74">
        <f t="shared" si="57"/>
        <v>990</v>
      </c>
      <c r="BW67" s="74">
        <f t="shared" si="57"/>
        <v>990</v>
      </c>
      <c r="BX67" s="74">
        <f t="shared" si="57"/>
        <v>990</v>
      </c>
      <c r="BY67" s="74">
        <f t="shared" si="57"/>
        <v>901</v>
      </c>
      <c r="BZ67" s="220">
        <f t="shared" si="57"/>
        <v>925</v>
      </c>
      <c r="CA67" s="220">
        <f t="shared" si="57"/>
        <v>940</v>
      </c>
      <c r="CB67" s="74">
        <f t="shared" si="57"/>
        <v>990</v>
      </c>
      <c r="CC67" s="74">
        <f t="shared" si="57"/>
        <v>990</v>
      </c>
      <c r="CD67" s="74">
        <f t="shared" si="57"/>
        <v>990</v>
      </c>
      <c r="CE67" s="74">
        <f t="shared" si="57"/>
        <v>990</v>
      </c>
      <c r="CF67" s="74">
        <f t="shared" si="57"/>
        <v>990</v>
      </c>
      <c r="CG67" s="220">
        <f t="shared" si="57"/>
        <v>979</v>
      </c>
      <c r="CH67" s="74">
        <f t="shared" si="57"/>
        <v>990</v>
      </c>
      <c r="CI67" s="74">
        <f t="shared" si="57"/>
        <v>990</v>
      </c>
      <c r="CJ67" s="74">
        <f t="shared" si="57"/>
        <v>990</v>
      </c>
      <c r="CK67" s="74">
        <f t="shared" si="57"/>
        <v>990</v>
      </c>
      <c r="CL67" s="220">
        <f aca="true" t="shared" si="58" ref="CL67:CV67">SUM(CL5:CL66)</f>
        <v>990</v>
      </c>
      <c r="CM67" s="74">
        <f t="shared" si="58"/>
        <v>990</v>
      </c>
      <c r="CN67" s="74">
        <f t="shared" si="58"/>
        <v>990</v>
      </c>
      <c r="CO67" s="74">
        <f t="shared" si="58"/>
        <v>990</v>
      </c>
      <c r="CP67" s="74">
        <f t="shared" si="58"/>
        <v>990</v>
      </c>
      <c r="CQ67" s="220">
        <f t="shared" si="58"/>
        <v>957</v>
      </c>
      <c r="CR67" s="74">
        <f t="shared" si="58"/>
        <v>990</v>
      </c>
      <c r="CS67" s="74">
        <f t="shared" si="58"/>
        <v>990</v>
      </c>
      <c r="CT67" s="74">
        <f t="shared" si="58"/>
        <v>990</v>
      </c>
      <c r="CU67" s="74">
        <f t="shared" si="58"/>
        <v>990</v>
      </c>
      <c r="CV67" s="220">
        <f t="shared" si="58"/>
        <v>990</v>
      </c>
      <c r="CW67" s="74">
        <f>SUM(CW5:CW66)</f>
        <v>990</v>
      </c>
      <c r="CX67" s="74">
        <f>SUM(CX5:CX66)</f>
        <v>990</v>
      </c>
      <c r="CY67" s="74">
        <f t="shared" si="57"/>
        <v>990</v>
      </c>
      <c r="CZ67" s="74">
        <f t="shared" si="57"/>
        <v>990</v>
      </c>
      <c r="DA67" s="74">
        <f t="shared" si="57"/>
        <v>990</v>
      </c>
      <c r="DB67" s="74">
        <f t="shared" si="57"/>
        <v>990</v>
      </c>
      <c r="DC67" s="74">
        <f t="shared" si="57"/>
        <v>0</v>
      </c>
      <c r="DD67" s="74">
        <f t="shared" si="57"/>
        <v>0</v>
      </c>
      <c r="DE67" s="74">
        <f t="shared" si="57"/>
        <v>0</v>
      </c>
      <c r="DF67" s="74">
        <f>SUM(DF5:DF66)</f>
        <v>0</v>
      </c>
      <c r="DG67" s="74">
        <f>SUM(DG5:DG66)</f>
        <v>0</v>
      </c>
      <c r="DH67" s="74">
        <f>SUM(DH5:DH66)</f>
        <v>0</v>
      </c>
      <c r="DI67" s="189"/>
      <c r="DJ67" s="74">
        <f aca="true" t="shared" si="59" ref="DJ67:EP67">COUNTIF(DJ5:DJ66,"E")</f>
        <v>1</v>
      </c>
      <c r="DK67" s="74">
        <f t="shared" si="59"/>
        <v>2</v>
      </c>
      <c r="DL67" s="74">
        <f t="shared" si="59"/>
        <v>2</v>
      </c>
      <c r="DM67" s="74">
        <f t="shared" si="59"/>
        <v>2</v>
      </c>
      <c r="DN67" s="74">
        <f t="shared" si="59"/>
        <v>2</v>
      </c>
      <c r="DO67" s="74">
        <f t="shared" si="59"/>
        <v>2</v>
      </c>
      <c r="DP67" s="74">
        <f t="shared" si="59"/>
        <v>2</v>
      </c>
      <c r="DQ67" s="74">
        <f t="shared" si="59"/>
        <v>2</v>
      </c>
      <c r="DR67" s="74">
        <f t="shared" si="59"/>
        <v>2</v>
      </c>
      <c r="DS67" s="74">
        <f t="shared" si="59"/>
        <v>2</v>
      </c>
      <c r="DT67" s="74">
        <f t="shared" si="59"/>
        <v>2</v>
      </c>
      <c r="DU67" s="74">
        <f t="shared" si="59"/>
        <v>2</v>
      </c>
      <c r="DV67" s="74">
        <f t="shared" si="59"/>
        <v>2</v>
      </c>
      <c r="DW67" s="74">
        <f t="shared" si="59"/>
        <v>2</v>
      </c>
      <c r="DX67" s="74">
        <f t="shared" si="59"/>
        <v>2</v>
      </c>
      <c r="DY67" s="74">
        <f t="shared" si="59"/>
        <v>2</v>
      </c>
      <c r="DZ67" s="74">
        <f t="shared" si="59"/>
        <v>2</v>
      </c>
      <c r="EA67" s="74">
        <f t="shared" si="59"/>
        <v>2</v>
      </c>
      <c r="EB67" s="74">
        <f t="shared" si="59"/>
        <v>2</v>
      </c>
      <c r="EC67" s="74">
        <f t="shared" si="59"/>
        <v>1</v>
      </c>
      <c r="ED67" s="74">
        <f t="shared" si="59"/>
        <v>2</v>
      </c>
      <c r="EE67" s="74">
        <f t="shared" si="59"/>
        <v>1</v>
      </c>
      <c r="EF67" s="74">
        <f t="shared" si="59"/>
        <v>1</v>
      </c>
      <c r="EG67" s="74">
        <f t="shared" si="59"/>
        <v>0</v>
      </c>
      <c r="EH67" s="74">
        <f t="shared" si="59"/>
        <v>1</v>
      </c>
      <c r="EI67" s="74">
        <f t="shared" si="59"/>
        <v>2</v>
      </c>
      <c r="EJ67" s="74">
        <f t="shared" si="59"/>
        <v>2</v>
      </c>
      <c r="EK67" s="74">
        <f t="shared" si="59"/>
        <v>2</v>
      </c>
      <c r="EL67" s="74">
        <f t="shared" si="59"/>
        <v>1</v>
      </c>
      <c r="EM67" s="74">
        <f t="shared" si="59"/>
        <v>2</v>
      </c>
      <c r="EN67" s="74">
        <f t="shared" si="59"/>
        <v>2</v>
      </c>
      <c r="EO67" s="74">
        <f t="shared" si="59"/>
        <v>2</v>
      </c>
      <c r="EP67" s="74">
        <f t="shared" si="59"/>
        <v>2</v>
      </c>
      <c r="EQ67" s="74">
        <f aca="true" t="shared" si="60" ref="EQ67:FA67">COUNTIF(EQ5:EQ66,"E")</f>
        <v>2</v>
      </c>
      <c r="ER67" s="74">
        <f t="shared" si="60"/>
        <v>2</v>
      </c>
      <c r="ES67" s="74">
        <f t="shared" si="60"/>
        <v>2</v>
      </c>
      <c r="ET67" s="74">
        <f t="shared" si="60"/>
        <v>2</v>
      </c>
      <c r="EU67" s="74">
        <f t="shared" si="60"/>
        <v>2</v>
      </c>
      <c r="EV67" s="74">
        <f t="shared" si="60"/>
        <v>0</v>
      </c>
      <c r="EW67" s="74">
        <f t="shared" si="60"/>
        <v>0</v>
      </c>
      <c r="EX67" s="74">
        <f t="shared" si="60"/>
        <v>0</v>
      </c>
      <c r="EY67" s="74">
        <f t="shared" si="60"/>
        <v>0</v>
      </c>
      <c r="EZ67" s="74">
        <f t="shared" si="60"/>
        <v>0</v>
      </c>
      <c r="FA67" s="74">
        <f t="shared" si="60"/>
        <v>0</v>
      </c>
      <c r="FB67" s="74">
        <f>SUM(FB5:FB66)</f>
        <v>113</v>
      </c>
      <c r="FC67" s="74">
        <f>SUM(FC5:FC66)*2</f>
        <v>12</v>
      </c>
      <c r="FD67" s="74">
        <f>SUM(FD5:FD66)</f>
        <v>7</v>
      </c>
      <c r="FE67" s="74">
        <f aca="true" t="shared" si="61" ref="FE67:GZ67">SUM(FE5:FE66)</f>
        <v>2</v>
      </c>
      <c r="FF67" s="74">
        <f t="shared" si="61"/>
        <v>5</v>
      </c>
      <c r="FG67" s="74">
        <f t="shared" si="61"/>
        <v>5</v>
      </c>
      <c r="FH67" s="74">
        <f t="shared" si="61"/>
        <v>2</v>
      </c>
      <c r="FI67" s="74">
        <f t="shared" si="61"/>
        <v>4</v>
      </c>
      <c r="FJ67" s="74">
        <f t="shared" si="61"/>
        <v>6</v>
      </c>
      <c r="FK67" s="74">
        <f t="shared" si="61"/>
        <v>2</v>
      </c>
      <c r="FL67" s="74">
        <f t="shared" si="61"/>
        <v>7</v>
      </c>
      <c r="FM67" s="74">
        <f t="shared" si="61"/>
        <v>3</v>
      </c>
      <c r="FN67" s="74">
        <f t="shared" si="61"/>
        <v>3</v>
      </c>
      <c r="FO67" s="74">
        <f t="shared" si="61"/>
        <v>7</v>
      </c>
      <c r="FP67" s="74">
        <f t="shared" si="61"/>
        <v>4</v>
      </c>
      <c r="FQ67" s="74">
        <f t="shared" si="61"/>
        <v>3</v>
      </c>
      <c r="FR67" s="74">
        <f t="shared" si="61"/>
        <v>4</v>
      </c>
      <c r="FS67" s="74">
        <f t="shared" si="61"/>
        <v>4</v>
      </c>
      <c r="FT67" s="74">
        <f t="shared" si="61"/>
        <v>0</v>
      </c>
      <c r="FU67" s="74">
        <f t="shared" si="61"/>
        <v>6</v>
      </c>
      <c r="FV67" s="74">
        <f t="shared" si="61"/>
        <v>3</v>
      </c>
      <c r="FW67" s="74">
        <f t="shared" si="61"/>
        <v>2</v>
      </c>
      <c r="FX67" s="74">
        <f t="shared" si="61"/>
        <v>1</v>
      </c>
      <c r="FY67" s="74">
        <f t="shared" si="61"/>
        <v>2</v>
      </c>
      <c r="FZ67" s="74">
        <f t="shared" si="61"/>
        <v>2</v>
      </c>
      <c r="GA67" s="74">
        <f t="shared" si="61"/>
        <v>3</v>
      </c>
      <c r="GB67" s="74">
        <f t="shared" si="61"/>
        <v>3</v>
      </c>
      <c r="GC67" s="74">
        <f t="shared" si="61"/>
        <v>3</v>
      </c>
      <c r="GD67" s="74">
        <f t="shared" si="61"/>
        <v>2</v>
      </c>
      <c r="GE67" s="74">
        <f t="shared" si="61"/>
        <v>3</v>
      </c>
      <c r="GF67" s="74">
        <f t="shared" si="61"/>
        <v>2</v>
      </c>
      <c r="GG67" s="74">
        <f t="shared" si="61"/>
        <v>1</v>
      </c>
      <c r="GH67" s="74">
        <f t="shared" si="61"/>
        <v>2</v>
      </c>
      <c r="GI67" s="74">
        <f t="shared" si="61"/>
        <v>4</v>
      </c>
      <c r="GJ67" s="74">
        <f t="shared" si="61"/>
        <v>5</v>
      </c>
      <c r="GK67" s="74">
        <f t="shared" si="61"/>
        <v>2</v>
      </c>
      <c r="GL67" s="74">
        <f t="shared" si="61"/>
        <v>4</v>
      </c>
      <c r="GM67" s="74">
        <f t="shared" si="61"/>
        <v>4</v>
      </c>
      <c r="GN67" s="74">
        <f t="shared" si="61"/>
        <v>5</v>
      </c>
      <c r="GO67" s="74">
        <f t="shared" si="61"/>
        <v>1</v>
      </c>
      <c r="GP67" s="74">
        <f t="shared" si="61"/>
        <v>4</v>
      </c>
      <c r="GQ67" s="74">
        <f t="shared" si="61"/>
        <v>0</v>
      </c>
      <c r="GR67" s="74">
        <f t="shared" si="61"/>
        <v>0</v>
      </c>
      <c r="GS67" s="74">
        <f t="shared" si="61"/>
        <v>0</v>
      </c>
      <c r="GT67" s="74">
        <f t="shared" si="61"/>
        <v>0</v>
      </c>
      <c r="GU67" s="74">
        <f t="shared" si="61"/>
        <v>0</v>
      </c>
      <c r="GV67" s="74">
        <f t="shared" si="61"/>
        <v>0</v>
      </c>
      <c r="GW67" s="74">
        <f t="shared" si="61"/>
        <v>0</v>
      </c>
      <c r="GX67" s="74">
        <f t="shared" si="61"/>
        <v>0</v>
      </c>
      <c r="GY67" s="74">
        <f t="shared" si="61"/>
        <v>0</v>
      </c>
      <c r="GZ67" s="74">
        <f t="shared" si="61"/>
        <v>0</v>
      </c>
      <c r="HA67" s="266">
        <f t="shared" si="33"/>
        <v>41</v>
      </c>
      <c r="HB67" s="276">
        <f>SUM(HB10:HB50)</f>
        <v>1</v>
      </c>
      <c r="HC67" s="277">
        <f aca="true" t="shared" si="62" ref="HC67:IV67">SUM(HC10:HC50)</f>
        <v>1</v>
      </c>
      <c r="HD67" s="277">
        <f t="shared" si="62"/>
        <v>0</v>
      </c>
      <c r="HE67" s="277">
        <f t="shared" si="62"/>
        <v>0</v>
      </c>
      <c r="HF67" s="277">
        <f t="shared" si="62"/>
        <v>3</v>
      </c>
      <c r="HG67" s="277">
        <f t="shared" si="62"/>
        <v>0</v>
      </c>
      <c r="HH67" s="277">
        <f t="shared" si="62"/>
        <v>2</v>
      </c>
      <c r="HI67" s="277">
        <f t="shared" si="62"/>
        <v>1</v>
      </c>
      <c r="HJ67" s="277">
        <f t="shared" si="62"/>
        <v>1</v>
      </c>
      <c r="HK67" s="277">
        <f t="shared" si="62"/>
        <v>0</v>
      </c>
      <c r="HL67" s="277">
        <f t="shared" si="62"/>
        <v>2</v>
      </c>
      <c r="HM67" s="277">
        <f t="shared" si="62"/>
        <v>2</v>
      </c>
      <c r="HN67" s="277">
        <f t="shared" si="62"/>
        <v>2</v>
      </c>
      <c r="HO67" s="277">
        <f t="shared" si="62"/>
        <v>0</v>
      </c>
      <c r="HP67" s="277">
        <f t="shared" si="62"/>
        <v>1</v>
      </c>
      <c r="HQ67" s="277">
        <f t="shared" si="62"/>
        <v>0</v>
      </c>
      <c r="HR67" s="277">
        <f t="shared" si="62"/>
        <v>2</v>
      </c>
      <c r="HS67" s="277">
        <f t="shared" si="62"/>
        <v>1</v>
      </c>
      <c r="HT67" s="277">
        <f t="shared" si="62"/>
        <v>1</v>
      </c>
      <c r="HU67" s="277">
        <f t="shared" si="62"/>
        <v>0</v>
      </c>
      <c r="HV67" s="277">
        <f t="shared" si="62"/>
        <v>1</v>
      </c>
      <c r="HW67" s="277">
        <f t="shared" si="62"/>
        <v>2</v>
      </c>
      <c r="HX67" s="277">
        <f t="shared" si="62"/>
        <v>0</v>
      </c>
      <c r="HY67" s="277">
        <f t="shared" si="62"/>
        <v>0</v>
      </c>
      <c r="HZ67" s="277">
        <f t="shared" si="62"/>
        <v>0</v>
      </c>
      <c r="IA67" s="277">
        <f t="shared" si="62"/>
        <v>1</v>
      </c>
      <c r="IB67" s="277">
        <f t="shared" si="62"/>
        <v>0</v>
      </c>
      <c r="IC67" s="277">
        <f t="shared" si="62"/>
        <v>2</v>
      </c>
      <c r="ID67" s="277">
        <f t="shared" si="62"/>
        <v>1</v>
      </c>
      <c r="IE67" s="277">
        <f t="shared" si="62"/>
        <v>0</v>
      </c>
      <c r="IF67" s="277">
        <f t="shared" si="62"/>
        <v>1</v>
      </c>
      <c r="IG67" s="277">
        <f t="shared" si="62"/>
        <v>2</v>
      </c>
      <c r="IH67" s="277">
        <f t="shared" si="62"/>
        <v>1</v>
      </c>
      <c r="II67" s="277">
        <f t="shared" si="62"/>
        <v>4</v>
      </c>
      <c r="IJ67" s="277">
        <f t="shared" si="62"/>
        <v>1</v>
      </c>
      <c r="IK67" s="277">
        <f t="shared" si="62"/>
        <v>2</v>
      </c>
      <c r="IL67" s="277">
        <f t="shared" si="62"/>
        <v>2</v>
      </c>
      <c r="IM67" s="278">
        <f t="shared" si="62"/>
        <v>1</v>
      </c>
      <c r="IN67" s="276">
        <f t="shared" si="62"/>
        <v>0</v>
      </c>
      <c r="IO67" s="276">
        <f t="shared" si="62"/>
        <v>0</v>
      </c>
      <c r="IP67" s="276">
        <f t="shared" si="62"/>
        <v>0</v>
      </c>
      <c r="IQ67" s="276">
        <f t="shared" si="62"/>
        <v>0</v>
      </c>
      <c r="IR67" s="276">
        <f t="shared" si="62"/>
        <v>0</v>
      </c>
      <c r="IS67" s="276">
        <f t="shared" si="62"/>
        <v>0</v>
      </c>
      <c r="IT67" s="276">
        <f t="shared" si="62"/>
        <v>0</v>
      </c>
      <c r="IU67" s="276">
        <f t="shared" si="62"/>
        <v>0</v>
      </c>
      <c r="IV67" s="276">
        <f t="shared" si="62"/>
        <v>0</v>
      </c>
    </row>
    <row r="68" spans="1:256" ht="156.75" customHeight="1" thickBot="1" thickTop="1">
      <c r="A68" s="105"/>
      <c r="B68" s="35"/>
      <c r="C68" s="109" t="s">
        <v>0</v>
      </c>
      <c r="D68" s="109" t="s">
        <v>1</v>
      </c>
      <c r="E68" s="109" t="s">
        <v>2</v>
      </c>
      <c r="F68" s="109" t="s">
        <v>3</v>
      </c>
      <c r="G68" s="109" t="s">
        <v>4</v>
      </c>
      <c r="H68" s="109" t="s">
        <v>5</v>
      </c>
      <c r="I68" s="109" t="s">
        <v>6</v>
      </c>
      <c r="J68" s="109" t="s">
        <v>7</v>
      </c>
      <c r="K68" s="109" t="s">
        <v>8</v>
      </c>
      <c r="L68" s="109" t="s">
        <v>49</v>
      </c>
      <c r="M68" s="109" t="s">
        <v>44</v>
      </c>
      <c r="N68" s="109" t="s">
        <v>45</v>
      </c>
      <c r="O68" s="109" t="s">
        <v>46</v>
      </c>
      <c r="P68" s="109" t="s">
        <v>47</v>
      </c>
      <c r="Q68" s="109" t="s">
        <v>48</v>
      </c>
      <c r="R68" s="109" t="s">
        <v>9</v>
      </c>
      <c r="S68" s="109" t="s">
        <v>10</v>
      </c>
      <c r="T68" s="109" t="s">
        <v>11</v>
      </c>
      <c r="U68" s="109" t="s">
        <v>12</v>
      </c>
      <c r="V68" s="110" t="s">
        <v>13</v>
      </c>
      <c r="W68" s="107" t="s">
        <v>51</v>
      </c>
      <c r="X68" s="108">
        <f aca="true" t="shared" si="63" ref="X68:BO68">COUNTIF(X5:X60,"C")+COUNTIF(X5:X60,"T")</f>
        <v>16</v>
      </c>
      <c r="Y68" s="108">
        <f t="shared" si="63"/>
        <v>16</v>
      </c>
      <c r="Z68" s="108">
        <f t="shared" si="63"/>
        <v>16</v>
      </c>
      <c r="AA68" s="108">
        <f t="shared" si="63"/>
        <v>16</v>
      </c>
      <c r="AB68" s="108">
        <f t="shared" si="63"/>
        <v>16</v>
      </c>
      <c r="AC68" s="108">
        <f t="shared" si="63"/>
        <v>16</v>
      </c>
      <c r="AD68" s="108">
        <f t="shared" si="63"/>
        <v>15</v>
      </c>
      <c r="AE68" s="108">
        <f t="shared" si="63"/>
        <v>16</v>
      </c>
      <c r="AF68" s="108">
        <f t="shared" si="63"/>
        <v>16</v>
      </c>
      <c r="AG68" s="108">
        <f t="shared" si="63"/>
        <v>14</v>
      </c>
      <c r="AH68" s="108">
        <f t="shared" si="63"/>
        <v>15</v>
      </c>
      <c r="AI68" s="108">
        <f t="shared" si="63"/>
        <v>14</v>
      </c>
      <c r="AJ68" s="108">
        <f t="shared" si="63"/>
        <v>16</v>
      </c>
      <c r="AK68" s="108">
        <f t="shared" si="63"/>
        <v>16</v>
      </c>
      <c r="AL68" s="108">
        <f t="shared" si="63"/>
        <v>16</v>
      </c>
      <c r="AM68" s="108">
        <f t="shared" si="63"/>
        <v>16</v>
      </c>
      <c r="AN68" s="108">
        <f t="shared" si="63"/>
        <v>16</v>
      </c>
      <c r="AO68" s="108">
        <f t="shared" si="63"/>
        <v>14</v>
      </c>
      <c r="AP68" s="108">
        <f t="shared" si="63"/>
        <v>15</v>
      </c>
      <c r="AQ68" s="108">
        <f t="shared" si="63"/>
        <v>15</v>
      </c>
      <c r="AR68" s="108">
        <f t="shared" si="63"/>
        <v>16</v>
      </c>
      <c r="AS68" s="108">
        <f t="shared" si="63"/>
        <v>15</v>
      </c>
      <c r="AT68" s="108">
        <f t="shared" si="63"/>
        <v>15</v>
      </c>
      <c r="AU68" s="108">
        <f t="shared" si="63"/>
        <v>16</v>
      </c>
      <c r="AV68" s="108">
        <f t="shared" si="63"/>
        <v>16</v>
      </c>
      <c r="AW68" s="108">
        <f t="shared" si="63"/>
        <v>15</v>
      </c>
      <c r="AX68" s="108">
        <f t="shared" si="63"/>
        <v>16</v>
      </c>
      <c r="AY68" s="108">
        <f t="shared" si="63"/>
        <v>15</v>
      </c>
      <c r="AZ68" s="108">
        <f t="shared" si="63"/>
        <v>15</v>
      </c>
      <c r="BA68" s="108">
        <f t="shared" si="63"/>
        <v>16</v>
      </c>
      <c r="BB68" s="108">
        <f t="shared" si="63"/>
        <v>16</v>
      </c>
      <c r="BC68" s="108">
        <f t="shared" si="63"/>
        <v>15</v>
      </c>
      <c r="BD68" s="108">
        <f t="shared" si="63"/>
        <v>14</v>
      </c>
      <c r="BE68" s="108">
        <f t="shared" si="63"/>
        <v>15</v>
      </c>
      <c r="BF68" s="108">
        <f t="shared" si="63"/>
        <v>14</v>
      </c>
      <c r="BG68" s="108">
        <f t="shared" si="63"/>
        <v>16</v>
      </c>
      <c r="BH68" s="108">
        <f t="shared" si="63"/>
        <v>14</v>
      </c>
      <c r="BI68" s="108">
        <f t="shared" si="63"/>
        <v>16</v>
      </c>
      <c r="BJ68" s="108">
        <f t="shared" si="63"/>
        <v>0</v>
      </c>
      <c r="BK68" s="108">
        <f t="shared" si="63"/>
        <v>0</v>
      </c>
      <c r="BL68" s="108">
        <f t="shared" si="63"/>
        <v>0</v>
      </c>
      <c r="BM68" s="108">
        <f t="shared" si="63"/>
        <v>0</v>
      </c>
      <c r="BN68" s="108">
        <f t="shared" si="63"/>
        <v>0</v>
      </c>
      <c r="BO68" s="108">
        <f t="shared" si="63"/>
        <v>0</v>
      </c>
      <c r="BP68" s="3"/>
      <c r="BQ68" s="218" t="s">
        <v>130</v>
      </c>
      <c r="BR68" s="3"/>
      <c r="BS68" s="3"/>
      <c r="BT68" s="3"/>
      <c r="BU68" s="3"/>
      <c r="BV68" s="3"/>
      <c r="BZ68" s="3"/>
      <c r="CA68" s="166"/>
      <c r="CB68" s="166"/>
      <c r="CC68" s="166"/>
      <c r="CD68" s="166"/>
      <c r="CE68" s="166"/>
      <c r="CF68" s="166"/>
      <c r="CG68" s="166"/>
      <c r="CH68" s="166"/>
      <c r="CI68" s="166"/>
      <c r="CJ68" s="218"/>
      <c r="CK68" s="166"/>
      <c r="CL68" s="166"/>
      <c r="CM68" s="166"/>
      <c r="CN68" s="218"/>
      <c r="CO68" s="166"/>
      <c r="CP68" s="218"/>
      <c r="CQ68" s="166"/>
      <c r="CR68" s="166"/>
      <c r="CS68" s="166"/>
      <c r="CT68" s="166"/>
      <c r="CU68" s="166"/>
      <c r="CV68" s="166"/>
      <c r="CW68" s="166"/>
      <c r="CX68" s="166"/>
      <c r="CY68" s="166"/>
      <c r="CZ68" s="166"/>
      <c r="DA68" s="166"/>
      <c r="DB68" s="166"/>
      <c r="DC68" s="166"/>
      <c r="DD68" s="166"/>
      <c r="DE68" s="166"/>
      <c r="DF68" s="166"/>
      <c r="DG68" s="166"/>
      <c r="DH68" s="166"/>
      <c r="DJ68" s="2">
        <f>COUNTIF(DJ5:DJ66,"I")</f>
        <v>1</v>
      </c>
      <c r="DK68" s="2">
        <f aca="true" t="shared" si="64" ref="DK68:EP68">COUNTIF(DK5:DK66,"I")</f>
        <v>2</v>
      </c>
      <c r="DL68" s="2">
        <f t="shared" si="64"/>
        <v>2</v>
      </c>
      <c r="DM68" s="2">
        <f t="shared" si="64"/>
        <v>2</v>
      </c>
      <c r="DN68" s="2">
        <f t="shared" si="64"/>
        <v>2</v>
      </c>
      <c r="DO68" s="2">
        <f t="shared" si="64"/>
        <v>2</v>
      </c>
      <c r="DP68" s="2">
        <f t="shared" si="64"/>
        <v>2</v>
      </c>
      <c r="DQ68" s="2">
        <f t="shared" si="64"/>
        <v>2</v>
      </c>
      <c r="DR68" s="2">
        <f t="shared" si="64"/>
        <v>2</v>
      </c>
      <c r="DS68" s="2">
        <f t="shared" si="64"/>
        <v>2</v>
      </c>
      <c r="DT68" s="2">
        <f t="shared" si="64"/>
        <v>2</v>
      </c>
      <c r="DU68" s="2">
        <f t="shared" si="64"/>
        <v>2</v>
      </c>
      <c r="DV68" s="2">
        <f t="shared" si="64"/>
        <v>3</v>
      </c>
      <c r="DW68" s="2">
        <f t="shared" si="64"/>
        <v>1</v>
      </c>
      <c r="DX68" s="2">
        <f t="shared" si="64"/>
        <v>2</v>
      </c>
      <c r="DY68" s="2">
        <f t="shared" si="64"/>
        <v>2</v>
      </c>
      <c r="DZ68" s="2">
        <f t="shared" si="64"/>
        <v>1</v>
      </c>
      <c r="EA68" s="2">
        <f t="shared" si="64"/>
        <v>2</v>
      </c>
      <c r="EB68" s="2">
        <f t="shared" si="64"/>
        <v>2</v>
      </c>
      <c r="EC68" s="2">
        <f t="shared" si="64"/>
        <v>1</v>
      </c>
      <c r="ED68" s="2">
        <f t="shared" si="64"/>
        <v>2</v>
      </c>
      <c r="EE68" s="2">
        <f t="shared" si="64"/>
        <v>2</v>
      </c>
      <c r="EF68" s="2">
        <f t="shared" si="64"/>
        <v>1</v>
      </c>
      <c r="EG68" s="2">
        <f t="shared" si="64"/>
        <v>0</v>
      </c>
      <c r="EH68" s="2">
        <f t="shared" si="64"/>
        <v>1</v>
      </c>
      <c r="EI68" s="2">
        <f t="shared" si="64"/>
        <v>2</v>
      </c>
      <c r="EJ68" s="2">
        <f t="shared" si="64"/>
        <v>2</v>
      </c>
      <c r="EK68" s="2">
        <f t="shared" si="64"/>
        <v>2</v>
      </c>
      <c r="EL68" s="2">
        <f t="shared" si="64"/>
        <v>1</v>
      </c>
      <c r="EM68" s="2">
        <f t="shared" si="64"/>
        <v>2</v>
      </c>
      <c r="EN68" s="2">
        <f t="shared" si="64"/>
        <v>2</v>
      </c>
      <c r="EO68" s="2">
        <f t="shared" si="64"/>
        <v>2</v>
      </c>
      <c r="EP68" s="2">
        <f t="shared" si="64"/>
        <v>2</v>
      </c>
      <c r="EQ68" s="2">
        <f aca="true" t="shared" si="65" ref="EQ68:FA68">COUNTIF(EQ5:EQ66,"I")</f>
        <v>2</v>
      </c>
      <c r="ER68" s="2">
        <f t="shared" si="65"/>
        <v>2</v>
      </c>
      <c r="ES68" s="2">
        <f t="shared" si="65"/>
        <v>2</v>
      </c>
      <c r="ET68" s="2">
        <f t="shared" si="65"/>
        <v>2</v>
      </c>
      <c r="EU68" s="2">
        <f t="shared" si="65"/>
        <v>2</v>
      </c>
      <c r="EV68" s="2">
        <f t="shared" si="65"/>
        <v>0</v>
      </c>
      <c r="EW68" s="2">
        <f t="shared" si="65"/>
        <v>0</v>
      </c>
      <c r="EX68" s="2">
        <f t="shared" si="65"/>
        <v>0</v>
      </c>
      <c r="EY68" s="2">
        <f t="shared" si="65"/>
        <v>0</v>
      </c>
      <c r="EZ68" s="2">
        <f t="shared" si="65"/>
        <v>0</v>
      </c>
      <c r="FA68" s="2">
        <f t="shared" si="65"/>
        <v>0</v>
      </c>
      <c r="FB68" s="175" t="s">
        <v>65</v>
      </c>
      <c r="FC68" s="175" t="s">
        <v>66</v>
      </c>
      <c r="FD68" s="175" t="s">
        <v>67</v>
      </c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HA68" s="257"/>
      <c r="HB68" s="257"/>
      <c r="HC68" s="257"/>
      <c r="HD68" s="257"/>
      <c r="HE68" s="257"/>
      <c r="HF68" s="257"/>
      <c r="HG68" s="257"/>
      <c r="HH68" s="257"/>
      <c r="HI68" s="257"/>
      <c r="HJ68" s="257"/>
      <c r="HK68" s="257"/>
      <c r="HL68" s="257"/>
      <c r="HM68" s="257"/>
      <c r="HN68" s="257"/>
      <c r="HO68" s="257"/>
      <c r="HP68" s="257"/>
      <c r="HQ68" s="257"/>
      <c r="HR68" s="257"/>
      <c r="HS68" s="257"/>
      <c r="HT68" s="257"/>
      <c r="HU68" s="257"/>
      <c r="HV68" s="257"/>
      <c r="HW68" s="286"/>
      <c r="HX68" s="257"/>
      <c r="HY68" s="257"/>
      <c r="HZ68" s="257"/>
      <c r="IA68" s="286"/>
      <c r="IB68" s="257"/>
      <c r="IC68" s="257"/>
      <c r="ID68" s="257"/>
      <c r="IE68" s="257"/>
      <c r="IF68" s="257"/>
      <c r="IG68" s="258"/>
      <c r="IH68" s="258"/>
      <c r="II68" s="258"/>
      <c r="IJ68" s="258"/>
      <c r="IK68" s="257"/>
      <c r="IL68" s="286"/>
      <c r="IM68" s="257"/>
      <c r="IN68" s="257"/>
      <c r="IO68" s="257"/>
      <c r="IP68" s="257"/>
      <c r="IQ68" s="257"/>
      <c r="IR68" s="257"/>
      <c r="IS68" s="257"/>
      <c r="IT68" s="257"/>
      <c r="IU68" s="257"/>
      <c r="IV68" s="257"/>
    </row>
    <row r="69" spans="3:256" ht="164.25" customHeight="1" thickBot="1" thickTop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230">
        <v>1</v>
      </c>
      <c r="Y69" s="230">
        <v>2</v>
      </c>
      <c r="Z69" s="230">
        <v>3</v>
      </c>
      <c r="AA69" s="230">
        <v>4</v>
      </c>
      <c r="AB69" s="230">
        <v>5</v>
      </c>
      <c r="AC69" s="230">
        <v>6</v>
      </c>
      <c r="AD69" s="230">
        <v>7</v>
      </c>
      <c r="AE69" s="230">
        <v>8</v>
      </c>
      <c r="AF69" s="230">
        <v>9</v>
      </c>
      <c r="AG69" s="230">
        <v>10</v>
      </c>
      <c r="AH69" s="230">
        <v>11</v>
      </c>
      <c r="AI69" s="230">
        <v>12</v>
      </c>
      <c r="AJ69" s="230">
        <v>13</v>
      </c>
      <c r="AK69" s="230">
        <v>14</v>
      </c>
      <c r="AL69" s="230">
        <v>15</v>
      </c>
      <c r="AM69" s="230">
        <v>16</v>
      </c>
      <c r="AN69" s="230">
        <v>17</v>
      </c>
      <c r="AO69" s="230">
        <v>18</v>
      </c>
      <c r="AP69" s="230">
        <v>19</v>
      </c>
      <c r="AQ69" s="230">
        <v>20</v>
      </c>
      <c r="AR69" s="230">
        <v>21</v>
      </c>
      <c r="AS69" s="230">
        <v>22</v>
      </c>
      <c r="AT69" s="230">
        <v>23</v>
      </c>
      <c r="AU69" s="230">
        <v>24</v>
      </c>
      <c r="AV69" s="230">
        <v>25</v>
      </c>
      <c r="AW69" s="229">
        <v>26</v>
      </c>
      <c r="AX69" s="230">
        <v>27</v>
      </c>
      <c r="AY69" s="230">
        <v>28</v>
      </c>
      <c r="AZ69" s="230">
        <v>29</v>
      </c>
      <c r="BA69" s="230">
        <v>30</v>
      </c>
      <c r="BB69" s="230">
        <v>31</v>
      </c>
      <c r="BC69" s="230">
        <v>32</v>
      </c>
      <c r="BD69" s="230">
        <v>33</v>
      </c>
      <c r="BE69" s="230">
        <v>34</v>
      </c>
      <c r="BF69" s="229" t="s">
        <v>138</v>
      </c>
      <c r="BG69" s="230">
        <v>36</v>
      </c>
      <c r="BH69" s="229" t="s">
        <v>137</v>
      </c>
      <c r="BI69" s="230">
        <v>38</v>
      </c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Z69" s="3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J69" s="74" t="s">
        <v>130</v>
      </c>
      <c r="DW69" s="222" t="s">
        <v>133</v>
      </c>
      <c r="DZ69" s="222" t="s">
        <v>134</v>
      </c>
      <c r="EA69" s="222"/>
      <c r="EC69" s="222"/>
      <c r="EG69" s="222"/>
      <c r="FB69" s="176"/>
      <c r="FC69" s="176"/>
      <c r="FD69" s="176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HA69" s="231"/>
      <c r="HB69" s="231"/>
      <c r="HC69" s="231"/>
      <c r="HD69" s="231"/>
      <c r="HE69" s="231"/>
      <c r="HF69" s="231"/>
      <c r="HG69" s="231"/>
      <c r="HH69" s="231"/>
      <c r="HI69" s="231"/>
      <c r="HJ69" s="231"/>
      <c r="HK69" s="231"/>
      <c r="HL69" s="231"/>
      <c r="HM69" s="231"/>
      <c r="HN69" s="231"/>
      <c r="HO69" s="231"/>
      <c r="HP69" s="231"/>
      <c r="HQ69" s="231"/>
      <c r="HR69" s="231"/>
      <c r="HS69" s="231"/>
      <c r="HT69" s="231"/>
      <c r="HU69" s="231"/>
      <c r="HV69" s="231"/>
      <c r="HW69" s="231"/>
      <c r="HX69" s="231"/>
      <c r="HY69" s="231"/>
      <c r="HZ69" s="231"/>
      <c r="IA69" s="231"/>
      <c r="IB69" s="231"/>
      <c r="IC69" s="231"/>
      <c r="ID69" s="231"/>
      <c r="IE69" s="231"/>
      <c r="IF69" s="231"/>
      <c r="IG69" s="233"/>
      <c r="IH69" s="233"/>
      <c r="II69" s="233"/>
      <c r="IJ69" s="233"/>
      <c r="IK69" s="231"/>
      <c r="IL69" s="231"/>
      <c r="IM69" s="231"/>
      <c r="IN69" s="231"/>
      <c r="IO69" s="231"/>
      <c r="IP69" s="231"/>
      <c r="IQ69" s="231"/>
      <c r="IR69" s="231"/>
      <c r="IS69" s="231"/>
      <c r="IT69" s="231"/>
      <c r="IU69" s="231"/>
      <c r="IV69" s="231"/>
    </row>
    <row r="70" spans="3:256" ht="82.5" thickTop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144" t="s">
        <v>101</v>
      </c>
      <c r="Y70" s="64" t="s">
        <v>59</v>
      </c>
      <c r="Z70" s="145" t="s">
        <v>102</v>
      </c>
      <c r="AA70" s="64" t="s">
        <v>103</v>
      </c>
      <c r="AB70" s="145" t="s">
        <v>104</v>
      </c>
      <c r="AC70" s="64" t="s">
        <v>105</v>
      </c>
      <c r="AD70" s="64" t="s">
        <v>106</v>
      </c>
      <c r="AE70" s="145" t="s">
        <v>107</v>
      </c>
      <c r="AF70" s="64" t="s">
        <v>108</v>
      </c>
      <c r="AG70" s="145" t="s">
        <v>109</v>
      </c>
      <c r="AH70" s="64" t="s">
        <v>112</v>
      </c>
      <c r="AI70" s="145" t="s">
        <v>110</v>
      </c>
      <c r="AJ70" s="64" t="s">
        <v>111</v>
      </c>
      <c r="AK70" s="145" t="s">
        <v>113</v>
      </c>
      <c r="AL70" s="64" t="s">
        <v>114</v>
      </c>
      <c r="AM70" s="145" t="s">
        <v>115</v>
      </c>
      <c r="AN70" s="64" t="s">
        <v>116</v>
      </c>
      <c r="AO70" s="145" t="s">
        <v>117</v>
      </c>
      <c r="AP70" s="64" t="s">
        <v>118</v>
      </c>
      <c r="AQ70" s="86" t="s">
        <v>101</v>
      </c>
      <c r="AR70" s="145" t="s">
        <v>59</v>
      </c>
      <c r="AS70" s="64" t="s">
        <v>102</v>
      </c>
      <c r="AT70" s="145" t="s">
        <v>103</v>
      </c>
      <c r="AU70" s="64" t="s">
        <v>104</v>
      </c>
      <c r="AV70" s="145" t="s">
        <v>105</v>
      </c>
      <c r="AW70" s="145" t="s">
        <v>106</v>
      </c>
      <c r="AX70" s="64" t="s">
        <v>107</v>
      </c>
      <c r="AY70" s="145" t="s">
        <v>108</v>
      </c>
      <c r="AZ70" s="64" t="s">
        <v>109</v>
      </c>
      <c r="BA70" s="145" t="s">
        <v>112</v>
      </c>
      <c r="BB70" s="64" t="s">
        <v>110</v>
      </c>
      <c r="BC70" s="145" t="s">
        <v>111</v>
      </c>
      <c r="BD70" s="64" t="s">
        <v>113</v>
      </c>
      <c r="BE70" s="145" t="s">
        <v>114</v>
      </c>
      <c r="BF70" s="64" t="s">
        <v>115</v>
      </c>
      <c r="BG70" s="145" t="s">
        <v>116</v>
      </c>
      <c r="BH70" s="64" t="s">
        <v>117</v>
      </c>
      <c r="BI70" s="145" t="s">
        <v>118</v>
      </c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  <c r="CW70" s="166"/>
      <c r="CX70" s="166"/>
      <c r="CY70" s="166"/>
      <c r="CZ70" s="166"/>
      <c r="DA70" s="166"/>
      <c r="DB70" s="166"/>
      <c r="DC70" s="166"/>
      <c r="DD70" s="166"/>
      <c r="DE70" s="166"/>
      <c r="DF70" s="166"/>
      <c r="DG70" s="166"/>
      <c r="DH70" s="166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HA70" s="231"/>
      <c r="HB70" s="231"/>
      <c r="HC70" s="231"/>
      <c r="HD70" s="231"/>
      <c r="HE70" s="231"/>
      <c r="HF70" s="231"/>
      <c r="HG70" s="231"/>
      <c r="HH70" s="231"/>
      <c r="HI70" s="231"/>
      <c r="HJ70" s="231"/>
      <c r="HK70" s="231"/>
      <c r="HL70" s="231"/>
      <c r="HM70" s="231"/>
      <c r="HN70" s="231"/>
      <c r="HO70" s="231"/>
      <c r="HP70" s="231"/>
      <c r="HQ70" s="231"/>
      <c r="HR70" s="231"/>
      <c r="HS70" s="231"/>
      <c r="HT70" s="231"/>
      <c r="HU70" s="231"/>
      <c r="HV70" s="231"/>
      <c r="HW70" s="231"/>
      <c r="HX70" s="231"/>
      <c r="HY70" s="231"/>
      <c r="HZ70" s="231"/>
      <c r="IA70" s="231"/>
      <c r="IB70" s="231"/>
      <c r="IC70" s="231"/>
      <c r="ID70" s="231"/>
      <c r="IE70" s="231"/>
      <c r="IF70" s="231"/>
      <c r="IG70" s="233"/>
      <c r="IH70" s="233"/>
      <c r="II70" s="233"/>
      <c r="IJ70" s="233"/>
      <c r="IK70" s="231"/>
      <c r="IL70" s="231"/>
      <c r="IM70" s="231"/>
      <c r="IN70" s="231"/>
      <c r="IO70" s="231"/>
      <c r="IP70" s="231"/>
      <c r="IQ70" s="231"/>
      <c r="IR70" s="231"/>
      <c r="IS70" s="231"/>
      <c r="IT70" s="231"/>
      <c r="IU70" s="231"/>
      <c r="IV70" s="231"/>
    </row>
    <row r="71" spans="3:256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HA71" s="231"/>
      <c r="HB71" s="231"/>
      <c r="HC71" s="231"/>
      <c r="HD71" s="231"/>
      <c r="HE71" s="231"/>
      <c r="HF71" s="231"/>
      <c r="HG71" s="231"/>
      <c r="HH71" s="231"/>
      <c r="HI71" s="231"/>
      <c r="HJ71" s="231"/>
      <c r="HK71" s="231"/>
      <c r="HL71" s="231"/>
      <c r="HM71" s="231"/>
      <c r="HN71" s="231"/>
      <c r="HO71" s="231"/>
      <c r="HP71" s="231"/>
      <c r="HQ71" s="231"/>
      <c r="HR71" s="231"/>
      <c r="HS71" s="231"/>
      <c r="HT71" s="231"/>
      <c r="HU71" s="231"/>
      <c r="HV71" s="231"/>
      <c r="HW71" s="231"/>
      <c r="HX71" s="231"/>
      <c r="HY71" s="231"/>
      <c r="HZ71" s="231"/>
      <c r="IA71" s="231"/>
      <c r="IB71" s="231"/>
      <c r="IC71" s="231"/>
      <c r="ID71" s="231"/>
      <c r="IE71" s="231"/>
      <c r="IF71" s="231"/>
      <c r="IG71" s="233"/>
      <c r="IH71" s="233"/>
      <c r="II71" s="233"/>
      <c r="IJ71" s="233"/>
      <c r="IK71" s="231"/>
      <c r="IL71" s="231"/>
      <c r="IM71" s="231"/>
      <c r="IN71" s="231"/>
      <c r="IO71" s="231"/>
      <c r="IP71" s="231"/>
      <c r="IQ71" s="231"/>
      <c r="IR71" s="231"/>
      <c r="IS71" s="231"/>
      <c r="IT71" s="231"/>
      <c r="IU71" s="231"/>
      <c r="IV71" s="231"/>
    </row>
    <row r="72" spans="3:256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HA72" s="231"/>
      <c r="HB72" s="231"/>
      <c r="HC72" s="231"/>
      <c r="HD72" s="231"/>
      <c r="HE72" s="231"/>
      <c r="HF72" s="231"/>
      <c r="HG72" s="231"/>
      <c r="HH72" s="231"/>
      <c r="HI72" s="231"/>
      <c r="HJ72" s="231"/>
      <c r="HK72" s="231"/>
      <c r="HL72" s="231"/>
      <c r="HM72" s="231"/>
      <c r="HN72" s="231"/>
      <c r="HO72" s="231"/>
      <c r="HP72" s="231"/>
      <c r="HQ72" s="231"/>
      <c r="HR72" s="231"/>
      <c r="HS72" s="231"/>
      <c r="HT72" s="231"/>
      <c r="HU72" s="231"/>
      <c r="HV72" s="231"/>
      <c r="HW72" s="231"/>
      <c r="HX72" s="231"/>
      <c r="HY72" s="231"/>
      <c r="HZ72" s="231"/>
      <c r="IA72" s="231"/>
      <c r="IB72" s="231"/>
      <c r="IC72" s="231"/>
      <c r="ID72" s="231"/>
      <c r="IE72" s="231"/>
      <c r="IF72" s="231"/>
      <c r="IG72" s="233"/>
      <c r="IH72" s="233"/>
      <c r="II72" s="233"/>
      <c r="IJ72" s="233"/>
      <c r="IK72" s="231"/>
      <c r="IL72" s="231"/>
      <c r="IM72" s="231"/>
      <c r="IN72" s="231"/>
      <c r="IO72" s="231"/>
      <c r="IP72" s="231"/>
      <c r="IQ72" s="231"/>
      <c r="IR72" s="231"/>
      <c r="IS72" s="231"/>
      <c r="IT72" s="231"/>
      <c r="IU72" s="231"/>
      <c r="IV72" s="231"/>
    </row>
    <row r="73" spans="3:256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HA73" s="231"/>
      <c r="HB73" s="231"/>
      <c r="HC73" s="231"/>
      <c r="HD73" s="231"/>
      <c r="HE73" s="231"/>
      <c r="HF73" s="231"/>
      <c r="HG73" s="231"/>
      <c r="HH73" s="231"/>
      <c r="HI73" s="231"/>
      <c r="HJ73" s="231"/>
      <c r="HK73" s="231"/>
      <c r="HL73" s="231"/>
      <c r="HM73" s="231"/>
      <c r="HN73" s="231"/>
      <c r="HO73" s="231"/>
      <c r="HP73" s="231"/>
      <c r="HQ73" s="231"/>
      <c r="HR73" s="231"/>
      <c r="HS73" s="231"/>
      <c r="HT73" s="231"/>
      <c r="HU73" s="231"/>
      <c r="HV73" s="231"/>
      <c r="HW73" s="231"/>
      <c r="HX73" s="231"/>
      <c r="HY73" s="231"/>
      <c r="HZ73" s="231"/>
      <c r="IA73" s="231"/>
      <c r="IB73" s="231"/>
      <c r="IC73" s="231"/>
      <c r="ID73" s="231"/>
      <c r="IE73" s="231"/>
      <c r="IF73" s="231"/>
      <c r="IG73" s="233"/>
      <c r="IH73" s="233"/>
      <c r="II73" s="233"/>
      <c r="IJ73" s="233"/>
      <c r="IK73" s="231"/>
      <c r="IL73" s="231"/>
      <c r="IM73" s="231"/>
      <c r="IN73" s="231"/>
      <c r="IO73" s="231"/>
      <c r="IP73" s="231"/>
      <c r="IQ73" s="231"/>
      <c r="IR73" s="231"/>
      <c r="IS73" s="231"/>
      <c r="IT73" s="231"/>
      <c r="IU73" s="231"/>
      <c r="IV73" s="231"/>
    </row>
    <row r="74" spans="3:256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HA74" s="231"/>
      <c r="HB74" s="231"/>
      <c r="HC74" s="231"/>
      <c r="HD74" s="231"/>
      <c r="HE74" s="231"/>
      <c r="HF74" s="231"/>
      <c r="HG74" s="231"/>
      <c r="HH74" s="231"/>
      <c r="HI74" s="231"/>
      <c r="HJ74" s="231"/>
      <c r="HK74" s="231"/>
      <c r="HL74" s="231"/>
      <c r="HM74" s="231"/>
      <c r="HN74" s="231"/>
      <c r="HO74" s="231"/>
      <c r="HP74" s="231"/>
      <c r="HQ74" s="231"/>
      <c r="HR74" s="231"/>
      <c r="HS74" s="231"/>
      <c r="HT74" s="231"/>
      <c r="HU74" s="231"/>
      <c r="HV74" s="231"/>
      <c r="HW74" s="231"/>
      <c r="HX74" s="231"/>
      <c r="HY74" s="231"/>
      <c r="HZ74" s="231"/>
      <c r="IA74" s="231"/>
      <c r="IB74" s="231"/>
      <c r="IC74" s="231"/>
      <c r="ID74" s="231"/>
      <c r="IE74" s="231"/>
      <c r="IF74" s="231"/>
      <c r="IG74" s="233"/>
      <c r="IH74" s="233"/>
      <c r="II74" s="233"/>
      <c r="IJ74" s="233"/>
      <c r="IK74" s="231"/>
      <c r="IL74" s="231"/>
      <c r="IM74" s="231"/>
      <c r="IN74" s="231"/>
      <c r="IO74" s="231"/>
      <c r="IP74" s="231"/>
      <c r="IQ74" s="231"/>
      <c r="IR74" s="231"/>
      <c r="IS74" s="231"/>
      <c r="IT74" s="231"/>
      <c r="IU74" s="231"/>
      <c r="IV74" s="231"/>
    </row>
    <row r="75" spans="3:256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HA75" s="231"/>
      <c r="HB75" s="231"/>
      <c r="HC75" s="231"/>
      <c r="HD75" s="231"/>
      <c r="HE75" s="231"/>
      <c r="HF75" s="231"/>
      <c r="HG75" s="231"/>
      <c r="HH75" s="231"/>
      <c r="HI75" s="231"/>
      <c r="HJ75" s="231"/>
      <c r="HK75" s="231"/>
      <c r="HL75" s="231"/>
      <c r="HM75" s="231"/>
      <c r="HN75" s="231"/>
      <c r="HO75" s="231"/>
      <c r="HP75" s="231"/>
      <c r="HQ75" s="231"/>
      <c r="HR75" s="231"/>
      <c r="HS75" s="231"/>
      <c r="HT75" s="231"/>
      <c r="HU75" s="231"/>
      <c r="HV75" s="231"/>
      <c r="HW75" s="231"/>
      <c r="HX75" s="231"/>
      <c r="HY75" s="231"/>
      <c r="HZ75" s="231"/>
      <c r="IA75" s="231"/>
      <c r="IB75" s="231"/>
      <c r="IC75" s="231"/>
      <c r="ID75" s="231"/>
      <c r="IE75" s="231"/>
      <c r="IF75" s="231"/>
      <c r="IG75" s="233"/>
      <c r="IH75" s="233"/>
      <c r="II75" s="233"/>
      <c r="IJ75" s="233"/>
      <c r="IK75" s="231"/>
      <c r="IL75" s="231"/>
      <c r="IM75" s="231"/>
      <c r="IN75" s="231"/>
      <c r="IO75" s="231"/>
      <c r="IP75" s="231"/>
      <c r="IQ75" s="231"/>
      <c r="IR75" s="231"/>
      <c r="IS75" s="231"/>
      <c r="IT75" s="231"/>
      <c r="IU75" s="231"/>
      <c r="IV75" s="231"/>
    </row>
    <row r="76" spans="3:256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HA76" s="231"/>
      <c r="HB76" s="231"/>
      <c r="HC76" s="231"/>
      <c r="HD76" s="231"/>
      <c r="HE76" s="231"/>
      <c r="HF76" s="231"/>
      <c r="HG76" s="231"/>
      <c r="HH76" s="231"/>
      <c r="HI76" s="231"/>
      <c r="HJ76" s="231"/>
      <c r="HK76" s="231"/>
      <c r="HL76" s="231"/>
      <c r="HM76" s="231"/>
      <c r="HN76" s="231"/>
      <c r="HO76" s="231"/>
      <c r="HP76" s="231"/>
      <c r="HQ76" s="231"/>
      <c r="HR76" s="231"/>
      <c r="HS76" s="231"/>
      <c r="HT76" s="231"/>
      <c r="HU76" s="231"/>
      <c r="HV76" s="231"/>
      <c r="HW76" s="231"/>
      <c r="HX76" s="231"/>
      <c r="HY76" s="231"/>
      <c r="HZ76" s="231"/>
      <c r="IA76" s="231"/>
      <c r="IB76" s="231"/>
      <c r="IC76" s="231"/>
      <c r="ID76" s="231"/>
      <c r="IE76" s="231"/>
      <c r="IF76" s="231"/>
      <c r="IG76" s="233"/>
      <c r="IH76" s="233"/>
      <c r="II76" s="233"/>
      <c r="IJ76" s="233"/>
      <c r="IK76" s="231"/>
      <c r="IL76" s="231"/>
      <c r="IM76" s="231"/>
      <c r="IN76" s="231"/>
      <c r="IO76" s="231"/>
      <c r="IP76" s="231"/>
      <c r="IQ76" s="231"/>
      <c r="IR76" s="231"/>
      <c r="IS76" s="231"/>
      <c r="IT76" s="231"/>
      <c r="IU76" s="231"/>
      <c r="IV76" s="231"/>
    </row>
    <row r="77" spans="3:256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  <c r="CZ77" s="166"/>
      <c r="DA77" s="166"/>
      <c r="DB77" s="166"/>
      <c r="DC77" s="166"/>
      <c r="DD77" s="166"/>
      <c r="DE77" s="166"/>
      <c r="DF77" s="166"/>
      <c r="DG77" s="166"/>
      <c r="DH77" s="166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HA77" s="231"/>
      <c r="HB77" s="231"/>
      <c r="HC77" s="231"/>
      <c r="HD77" s="231"/>
      <c r="HE77" s="231"/>
      <c r="HF77" s="231"/>
      <c r="HG77" s="231"/>
      <c r="HH77" s="231"/>
      <c r="HI77" s="231"/>
      <c r="HJ77" s="231"/>
      <c r="HK77" s="231"/>
      <c r="HL77" s="231"/>
      <c r="HM77" s="231"/>
      <c r="HN77" s="231"/>
      <c r="HO77" s="231"/>
      <c r="HP77" s="231"/>
      <c r="HQ77" s="231"/>
      <c r="HR77" s="231"/>
      <c r="HS77" s="231"/>
      <c r="HT77" s="231"/>
      <c r="HU77" s="231"/>
      <c r="HV77" s="231"/>
      <c r="HW77" s="231"/>
      <c r="HX77" s="231"/>
      <c r="HY77" s="231"/>
      <c r="HZ77" s="231"/>
      <c r="IA77" s="231"/>
      <c r="IB77" s="231"/>
      <c r="IC77" s="231"/>
      <c r="ID77" s="231"/>
      <c r="IE77" s="231"/>
      <c r="IF77" s="231"/>
      <c r="IG77" s="233"/>
      <c r="IH77" s="233"/>
      <c r="II77" s="233"/>
      <c r="IJ77" s="233"/>
      <c r="IK77" s="231"/>
      <c r="IL77" s="231"/>
      <c r="IM77" s="231"/>
      <c r="IN77" s="231"/>
      <c r="IO77" s="231"/>
      <c r="IP77" s="231"/>
      <c r="IQ77" s="231"/>
      <c r="IR77" s="231"/>
      <c r="IS77" s="231"/>
      <c r="IT77" s="231"/>
      <c r="IU77" s="231"/>
      <c r="IV77" s="231"/>
    </row>
    <row r="78" spans="3:256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HA78" s="231"/>
      <c r="HB78" s="231"/>
      <c r="HC78" s="231"/>
      <c r="HD78" s="231"/>
      <c r="HE78" s="231"/>
      <c r="HF78" s="231"/>
      <c r="HG78" s="231"/>
      <c r="HH78" s="231"/>
      <c r="HI78" s="231"/>
      <c r="HJ78" s="231"/>
      <c r="HK78" s="231"/>
      <c r="HL78" s="231"/>
      <c r="HM78" s="231"/>
      <c r="HN78" s="231"/>
      <c r="HO78" s="231"/>
      <c r="HP78" s="231"/>
      <c r="HQ78" s="231"/>
      <c r="HR78" s="231"/>
      <c r="HS78" s="231"/>
      <c r="HT78" s="231"/>
      <c r="HU78" s="231"/>
      <c r="HV78" s="231"/>
      <c r="HW78" s="231"/>
      <c r="HX78" s="231"/>
      <c r="HY78" s="231"/>
      <c r="HZ78" s="231"/>
      <c r="IA78" s="231"/>
      <c r="IB78" s="231"/>
      <c r="IC78" s="231"/>
      <c r="ID78" s="231"/>
      <c r="IE78" s="231"/>
      <c r="IF78" s="231"/>
      <c r="IG78" s="233"/>
      <c r="IH78" s="233"/>
      <c r="II78" s="233"/>
      <c r="IJ78" s="233"/>
      <c r="IK78" s="231"/>
      <c r="IL78" s="231"/>
      <c r="IM78" s="231"/>
      <c r="IN78" s="231"/>
      <c r="IO78" s="231"/>
      <c r="IP78" s="231"/>
      <c r="IQ78" s="231"/>
      <c r="IR78" s="231"/>
      <c r="IS78" s="231"/>
      <c r="IT78" s="231"/>
      <c r="IU78" s="231"/>
      <c r="IV78" s="231"/>
    </row>
    <row r="79" spans="3:256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  <c r="DB79" s="166"/>
      <c r="DC79" s="166"/>
      <c r="DD79" s="166"/>
      <c r="DE79" s="166"/>
      <c r="DF79" s="166"/>
      <c r="DG79" s="166"/>
      <c r="DH79" s="166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HA79" s="231"/>
      <c r="HB79" s="231"/>
      <c r="HC79" s="231"/>
      <c r="HD79" s="231"/>
      <c r="HE79" s="231"/>
      <c r="HF79" s="231"/>
      <c r="HG79" s="231"/>
      <c r="HH79" s="231"/>
      <c r="HI79" s="231"/>
      <c r="HJ79" s="231"/>
      <c r="HK79" s="231"/>
      <c r="HL79" s="231"/>
      <c r="HM79" s="231"/>
      <c r="HN79" s="231"/>
      <c r="HO79" s="231"/>
      <c r="HP79" s="231"/>
      <c r="HQ79" s="231"/>
      <c r="HR79" s="231"/>
      <c r="HS79" s="231"/>
      <c r="HT79" s="231"/>
      <c r="HU79" s="231"/>
      <c r="HV79" s="231"/>
      <c r="HW79" s="231"/>
      <c r="HX79" s="231"/>
      <c r="HY79" s="231"/>
      <c r="HZ79" s="231"/>
      <c r="IA79" s="231"/>
      <c r="IB79" s="231"/>
      <c r="IC79" s="231"/>
      <c r="ID79" s="231"/>
      <c r="IE79" s="231"/>
      <c r="IF79" s="231"/>
      <c r="IG79" s="233"/>
      <c r="IH79" s="233"/>
      <c r="II79" s="233"/>
      <c r="IJ79" s="233"/>
      <c r="IK79" s="231"/>
      <c r="IL79" s="231"/>
      <c r="IM79" s="231"/>
      <c r="IN79" s="231"/>
      <c r="IO79" s="231"/>
      <c r="IP79" s="231"/>
      <c r="IQ79" s="231"/>
      <c r="IR79" s="231"/>
      <c r="IS79" s="231"/>
      <c r="IT79" s="231"/>
      <c r="IU79" s="231"/>
      <c r="IV79" s="231"/>
    </row>
    <row r="80" spans="3:256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HA80" s="231"/>
      <c r="HB80" s="231"/>
      <c r="HC80" s="231"/>
      <c r="HD80" s="231"/>
      <c r="HE80" s="231"/>
      <c r="HF80" s="231"/>
      <c r="HG80" s="231"/>
      <c r="HH80" s="231"/>
      <c r="HI80" s="231"/>
      <c r="HJ80" s="231"/>
      <c r="HK80" s="231"/>
      <c r="HL80" s="231"/>
      <c r="HM80" s="231"/>
      <c r="HN80" s="231"/>
      <c r="HO80" s="231"/>
      <c r="HP80" s="231"/>
      <c r="HQ80" s="231"/>
      <c r="HR80" s="231"/>
      <c r="HS80" s="231"/>
      <c r="HT80" s="231"/>
      <c r="HU80" s="231"/>
      <c r="HV80" s="231"/>
      <c r="HW80" s="231"/>
      <c r="HX80" s="231"/>
      <c r="HY80" s="231"/>
      <c r="HZ80" s="231"/>
      <c r="IA80" s="231"/>
      <c r="IB80" s="231"/>
      <c r="IC80" s="231"/>
      <c r="ID80" s="231"/>
      <c r="IE80" s="231"/>
      <c r="IF80" s="231"/>
      <c r="IG80" s="233"/>
      <c r="IH80" s="233"/>
      <c r="II80" s="233"/>
      <c r="IJ80" s="233"/>
      <c r="IK80" s="231"/>
      <c r="IL80" s="231"/>
      <c r="IM80" s="231"/>
      <c r="IN80" s="231"/>
      <c r="IO80" s="231"/>
      <c r="IP80" s="231"/>
      <c r="IQ80" s="231"/>
      <c r="IR80" s="231"/>
      <c r="IS80" s="231"/>
      <c r="IT80" s="231"/>
      <c r="IU80" s="231"/>
      <c r="IV80" s="231"/>
    </row>
    <row r="81" spans="3:24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HA81" s="231"/>
      <c r="HB81" s="231"/>
      <c r="HC81" s="231"/>
      <c r="HD81" s="231"/>
      <c r="HE81" s="231"/>
      <c r="HF81" s="231"/>
      <c r="HG81" s="231"/>
      <c r="HH81" s="231"/>
      <c r="HI81" s="231"/>
      <c r="HJ81" s="231"/>
      <c r="HK81" s="231"/>
      <c r="HL81" s="231"/>
      <c r="HM81" s="231"/>
      <c r="HN81" s="231"/>
      <c r="HO81" s="231"/>
      <c r="HP81" s="231"/>
      <c r="HQ81" s="231"/>
      <c r="HR81" s="231"/>
      <c r="HS81" s="231"/>
      <c r="HT81" s="231"/>
      <c r="HU81" s="231"/>
      <c r="HV81" s="231"/>
      <c r="HW81" s="231"/>
      <c r="HX81" s="231"/>
      <c r="HY81" s="231"/>
      <c r="HZ81" s="231"/>
      <c r="IA81" s="231"/>
      <c r="IB81" s="231"/>
      <c r="IC81" s="231"/>
      <c r="ID81" s="231"/>
      <c r="IE81" s="231"/>
      <c r="IF81" s="231"/>
      <c r="IG81" s="233"/>
      <c r="IH81" s="233"/>
      <c r="II81" s="233"/>
      <c r="IJ81" s="233"/>
    </row>
    <row r="82" spans="3:24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HA82" s="231"/>
      <c r="HB82" s="231"/>
      <c r="HC82" s="231"/>
      <c r="HD82" s="231"/>
      <c r="HE82" s="231"/>
      <c r="HF82" s="231"/>
      <c r="HG82" s="231"/>
      <c r="HH82" s="231"/>
      <c r="HI82" s="231"/>
      <c r="HJ82" s="231"/>
      <c r="HK82" s="231"/>
      <c r="HL82" s="231"/>
      <c r="HM82" s="231"/>
      <c r="HN82" s="231"/>
      <c r="HO82" s="231"/>
      <c r="HP82" s="231"/>
      <c r="HQ82" s="231"/>
      <c r="HR82" s="231"/>
      <c r="HS82" s="231"/>
      <c r="HT82" s="231"/>
      <c r="HU82" s="231"/>
      <c r="HV82" s="231"/>
      <c r="HW82" s="231"/>
      <c r="HX82" s="231"/>
      <c r="HY82" s="231"/>
      <c r="HZ82" s="231"/>
      <c r="IA82" s="231"/>
      <c r="IB82" s="231"/>
      <c r="IC82" s="231"/>
      <c r="ID82" s="231"/>
      <c r="IE82" s="231"/>
      <c r="IF82" s="231"/>
      <c r="IG82" s="233"/>
      <c r="IH82" s="233"/>
      <c r="II82" s="233"/>
      <c r="IJ82" s="233"/>
    </row>
    <row r="83" spans="3:24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HA83" s="231"/>
      <c r="HB83" s="231"/>
      <c r="HC83" s="231"/>
      <c r="HD83" s="231"/>
      <c r="HE83" s="231"/>
      <c r="HF83" s="231"/>
      <c r="HG83" s="231"/>
      <c r="HH83" s="231"/>
      <c r="HI83" s="231"/>
      <c r="HJ83" s="231"/>
      <c r="HK83" s="231"/>
      <c r="HL83" s="231"/>
      <c r="HM83" s="231"/>
      <c r="HN83" s="231"/>
      <c r="HO83" s="231"/>
      <c r="HP83" s="231"/>
      <c r="HQ83" s="231"/>
      <c r="HR83" s="231"/>
      <c r="HS83" s="231"/>
      <c r="HT83" s="231"/>
      <c r="HU83" s="231"/>
      <c r="HV83" s="231"/>
      <c r="HW83" s="231"/>
      <c r="HX83" s="231"/>
      <c r="HY83" s="231"/>
      <c r="HZ83" s="231"/>
      <c r="IA83" s="231"/>
      <c r="IB83" s="231"/>
      <c r="IC83" s="231"/>
      <c r="ID83" s="231"/>
      <c r="IE83" s="231"/>
      <c r="IF83" s="231"/>
      <c r="IG83" s="233"/>
      <c r="IH83" s="233"/>
      <c r="II83" s="233"/>
      <c r="IJ83" s="233"/>
    </row>
    <row r="84" spans="3:24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HA84" s="231"/>
      <c r="HB84" s="231"/>
      <c r="HC84" s="231"/>
      <c r="HD84" s="231"/>
      <c r="HE84" s="231"/>
      <c r="HF84" s="231"/>
      <c r="HG84" s="231"/>
      <c r="HH84" s="231"/>
      <c r="HI84" s="231"/>
      <c r="HJ84" s="231"/>
      <c r="HK84" s="231"/>
      <c r="HL84" s="231"/>
      <c r="HM84" s="231"/>
      <c r="HN84" s="231"/>
      <c r="HO84" s="231"/>
      <c r="HP84" s="231"/>
      <c r="HQ84" s="231"/>
      <c r="HR84" s="231"/>
      <c r="HS84" s="231"/>
      <c r="HT84" s="231"/>
      <c r="HU84" s="231"/>
      <c r="HV84" s="231"/>
      <c r="HW84" s="231"/>
      <c r="HX84" s="231"/>
      <c r="HY84" s="231"/>
      <c r="HZ84" s="231"/>
      <c r="IA84" s="231"/>
      <c r="IB84" s="231"/>
      <c r="IC84" s="231"/>
      <c r="ID84" s="231"/>
      <c r="IE84" s="231"/>
      <c r="IF84" s="231"/>
      <c r="IG84" s="233"/>
      <c r="IH84" s="233"/>
      <c r="II84" s="233"/>
      <c r="IJ84" s="233"/>
    </row>
    <row r="85" spans="3:24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HA85" s="231"/>
      <c r="HB85" s="231"/>
      <c r="HC85" s="231"/>
      <c r="HD85" s="231"/>
      <c r="HE85" s="231"/>
      <c r="HF85" s="231"/>
      <c r="HG85" s="231"/>
      <c r="HH85" s="231"/>
      <c r="HI85" s="231"/>
      <c r="HJ85" s="231"/>
      <c r="HK85" s="231"/>
      <c r="HL85" s="231"/>
      <c r="HM85" s="231"/>
      <c r="HN85" s="231"/>
      <c r="HO85" s="231"/>
      <c r="HP85" s="231"/>
      <c r="HQ85" s="231"/>
      <c r="HR85" s="231"/>
      <c r="HS85" s="231"/>
      <c r="HT85" s="231"/>
      <c r="HU85" s="231"/>
      <c r="HV85" s="231"/>
      <c r="HW85" s="231"/>
      <c r="HX85" s="231"/>
      <c r="HY85" s="231"/>
      <c r="HZ85" s="231"/>
      <c r="IA85" s="231"/>
      <c r="IB85" s="231"/>
      <c r="IC85" s="231"/>
      <c r="ID85" s="231"/>
      <c r="IE85" s="231"/>
      <c r="IF85" s="231"/>
      <c r="IG85" s="233"/>
      <c r="IH85" s="233"/>
      <c r="II85" s="233"/>
      <c r="IJ85" s="233"/>
    </row>
    <row r="86" spans="3:24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166"/>
      <c r="DA86" s="166"/>
      <c r="DB86" s="166"/>
      <c r="DC86" s="166"/>
      <c r="DD86" s="166"/>
      <c r="DE86" s="166"/>
      <c r="DF86" s="166"/>
      <c r="DG86" s="166"/>
      <c r="DH86" s="166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HA86" s="231"/>
      <c r="HB86" s="231"/>
      <c r="HC86" s="231"/>
      <c r="HD86" s="231"/>
      <c r="HE86" s="231"/>
      <c r="HF86" s="231"/>
      <c r="HG86" s="231"/>
      <c r="HH86" s="231"/>
      <c r="HI86" s="231"/>
      <c r="HJ86" s="231"/>
      <c r="HK86" s="231"/>
      <c r="HL86" s="231"/>
      <c r="HM86" s="231"/>
      <c r="HN86" s="231"/>
      <c r="HO86" s="231"/>
      <c r="HP86" s="231"/>
      <c r="HQ86" s="231"/>
      <c r="HR86" s="231"/>
      <c r="HS86" s="231"/>
      <c r="HT86" s="231"/>
      <c r="HU86" s="231"/>
      <c r="HV86" s="231"/>
      <c r="HW86" s="231"/>
      <c r="HX86" s="231"/>
      <c r="HY86" s="231"/>
      <c r="HZ86" s="231"/>
      <c r="IA86" s="231"/>
      <c r="IB86" s="231"/>
      <c r="IC86" s="231"/>
      <c r="ID86" s="231"/>
      <c r="IE86" s="231"/>
      <c r="IF86" s="231"/>
      <c r="IG86" s="233"/>
      <c r="IH86" s="233"/>
      <c r="II86" s="233"/>
      <c r="IJ86" s="233"/>
    </row>
    <row r="87" spans="3:24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HA87" s="231"/>
      <c r="HB87" s="231"/>
      <c r="HC87" s="231"/>
      <c r="HD87" s="231"/>
      <c r="HE87" s="231"/>
      <c r="HF87" s="231"/>
      <c r="HG87" s="231"/>
      <c r="HH87" s="231"/>
      <c r="HI87" s="231"/>
      <c r="HJ87" s="231"/>
      <c r="HK87" s="231"/>
      <c r="HL87" s="231"/>
      <c r="HM87" s="231"/>
      <c r="HN87" s="231"/>
      <c r="HO87" s="231"/>
      <c r="HP87" s="231"/>
      <c r="HQ87" s="231"/>
      <c r="HR87" s="231"/>
      <c r="HS87" s="231"/>
      <c r="HT87" s="231"/>
      <c r="HU87" s="231"/>
      <c r="HV87" s="231"/>
      <c r="HW87" s="231"/>
      <c r="HX87" s="231"/>
      <c r="HY87" s="231"/>
      <c r="HZ87" s="231"/>
      <c r="IA87" s="231"/>
      <c r="IB87" s="231"/>
      <c r="IC87" s="231"/>
      <c r="ID87" s="231"/>
      <c r="IE87" s="231"/>
      <c r="IF87" s="231"/>
      <c r="IG87" s="233"/>
      <c r="IH87" s="233"/>
      <c r="II87" s="233"/>
      <c r="IJ87" s="233"/>
    </row>
    <row r="88" spans="3:24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6"/>
      <c r="CX88" s="166"/>
      <c r="CY88" s="166"/>
      <c r="CZ88" s="166"/>
      <c r="DA88" s="166"/>
      <c r="DB88" s="166"/>
      <c r="DC88" s="166"/>
      <c r="DD88" s="166"/>
      <c r="DE88" s="166"/>
      <c r="DF88" s="166"/>
      <c r="DG88" s="166"/>
      <c r="DH88" s="166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HA88" s="231"/>
      <c r="HB88" s="231"/>
      <c r="HC88" s="231"/>
      <c r="HD88" s="231"/>
      <c r="HE88" s="231"/>
      <c r="HF88" s="231"/>
      <c r="HG88" s="231"/>
      <c r="HH88" s="231"/>
      <c r="HI88" s="231"/>
      <c r="HJ88" s="231"/>
      <c r="HK88" s="231"/>
      <c r="HL88" s="231"/>
      <c r="HM88" s="231"/>
      <c r="HN88" s="231"/>
      <c r="HO88" s="231"/>
      <c r="HP88" s="231"/>
      <c r="HQ88" s="231"/>
      <c r="HR88" s="231"/>
      <c r="HS88" s="231"/>
      <c r="HT88" s="231"/>
      <c r="HU88" s="231"/>
      <c r="HV88" s="231"/>
      <c r="HW88" s="231"/>
      <c r="HX88" s="231"/>
      <c r="HY88" s="231"/>
      <c r="HZ88" s="231"/>
      <c r="IA88" s="231"/>
      <c r="IB88" s="231"/>
      <c r="IC88" s="231"/>
      <c r="ID88" s="231"/>
      <c r="IE88" s="231"/>
      <c r="IF88" s="231"/>
      <c r="IG88" s="233"/>
      <c r="IH88" s="233"/>
      <c r="II88" s="233"/>
      <c r="IJ88" s="233"/>
    </row>
    <row r="89" spans="3:24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HA89" s="231"/>
      <c r="HB89" s="231"/>
      <c r="HC89" s="231"/>
      <c r="HD89" s="231"/>
      <c r="HE89" s="231"/>
      <c r="HF89" s="231"/>
      <c r="HG89" s="231"/>
      <c r="HH89" s="231"/>
      <c r="HI89" s="231"/>
      <c r="HJ89" s="231"/>
      <c r="HK89" s="231"/>
      <c r="HL89" s="231"/>
      <c r="HM89" s="231"/>
      <c r="HN89" s="231"/>
      <c r="HO89" s="231"/>
      <c r="HP89" s="231"/>
      <c r="HQ89" s="231"/>
      <c r="HR89" s="231"/>
      <c r="HS89" s="231"/>
      <c r="HT89" s="231"/>
      <c r="HU89" s="231"/>
      <c r="HV89" s="231"/>
      <c r="HW89" s="231"/>
      <c r="HX89" s="231"/>
      <c r="HY89" s="231"/>
      <c r="HZ89" s="231"/>
      <c r="IA89" s="231"/>
      <c r="IB89" s="231"/>
      <c r="IC89" s="231"/>
      <c r="ID89" s="231"/>
      <c r="IE89" s="231"/>
      <c r="IF89" s="231"/>
      <c r="IG89" s="233"/>
      <c r="IH89" s="233"/>
      <c r="II89" s="233"/>
      <c r="IJ89" s="233"/>
    </row>
    <row r="90" spans="3:24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HA90" s="231"/>
      <c r="HB90" s="231"/>
      <c r="HC90" s="231"/>
      <c r="HD90" s="231"/>
      <c r="HE90" s="231"/>
      <c r="HF90" s="231"/>
      <c r="HG90" s="231"/>
      <c r="HH90" s="231"/>
      <c r="HI90" s="231"/>
      <c r="HJ90" s="231"/>
      <c r="HK90" s="231"/>
      <c r="HL90" s="231"/>
      <c r="HM90" s="231"/>
      <c r="HN90" s="231"/>
      <c r="HO90" s="231"/>
      <c r="HP90" s="231"/>
      <c r="HQ90" s="231"/>
      <c r="HR90" s="231"/>
      <c r="HS90" s="231"/>
      <c r="HT90" s="231"/>
      <c r="HU90" s="231"/>
      <c r="HV90" s="231"/>
      <c r="HW90" s="231"/>
      <c r="HX90" s="231"/>
      <c r="HY90" s="231"/>
      <c r="HZ90" s="231"/>
      <c r="IA90" s="231"/>
      <c r="IB90" s="231"/>
      <c r="IC90" s="231"/>
      <c r="ID90" s="231"/>
      <c r="IE90" s="231"/>
      <c r="IF90" s="231"/>
      <c r="IG90" s="233"/>
      <c r="IH90" s="233"/>
      <c r="II90" s="233"/>
      <c r="IJ90" s="233"/>
    </row>
    <row r="91" spans="3:24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HA91" s="231"/>
      <c r="HB91" s="231"/>
      <c r="HC91" s="231"/>
      <c r="HD91" s="231"/>
      <c r="HE91" s="231"/>
      <c r="HF91" s="231"/>
      <c r="HG91" s="231"/>
      <c r="HH91" s="231"/>
      <c r="HI91" s="231"/>
      <c r="HJ91" s="231"/>
      <c r="HK91" s="231"/>
      <c r="HL91" s="231"/>
      <c r="HM91" s="231"/>
      <c r="HN91" s="231"/>
      <c r="HO91" s="231"/>
      <c r="HP91" s="231"/>
      <c r="HQ91" s="231"/>
      <c r="HR91" s="231"/>
      <c r="HS91" s="231"/>
      <c r="HT91" s="231"/>
      <c r="HU91" s="231"/>
      <c r="HV91" s="231"/>
      <c r="HW91" s="231"/>
      <c r="HX91" s="231"/>
      <c r="HY91" s="231"/>
      <c r="HZ91" s="231"/>
      <c r="IA91" s="231"/>
      <c r="IB91" s="231"/>
      <c r="IC91" s="231"/>
      <c r="ID91" s="231"/>
      <c r="IE91" s="231"/>
      <c r="IF91" s="231"/>
      <c r="IG91" s="233"/>
      <c r="IH91" s="233"/>
      <c r="II91" s="233"/>
      <c r="IJ91" s="233"/>
    </row>
    <row r="92" spans="3:24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  <c r="CW92" s="166"/>
      <c r="CX92" s="166"/>
      <c r="CY92" s="166"/>
      <c r="CZ92" s="166"/>
      <c r="DA92" s="166"/>
      <c r="DB92" s="166"/>
      <c r="DC92" s="166"/>
      <c r="DD92" s="166"/>
      <c r="DE92" s="166"/>
      <c r="DF92" s="166"/>
      <c r="DG92" s="166"/>
      <c r="DH92" s="166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HA92" s="231"/>
      <c r="HB92" s="231"/>
      <c r="HC92" s="231"/>
      <c r="HD92" s="231"/>
      <c r="HE92" s="231"/>
      <c r="HF92" s="231"/>
      <c r="HG92" s="231"/>
      <c r="HH92" s="231"/>
      <c r="HI92" s="231"/>
      <c r="HJ92" s="231"/>
      <c r="HK92" s="231"/>
      <c r="HL92" s="231"/>
      <c r="HM92" s="231"/>
      <c r="HN92" s="231"/>
      <c r="HO92" s="231"/>
      <c r="HP92" s="231"/>
      <c r="HQ92" s="231"/>
      <c r="HR92" s="231"/>
      <c r="HS92" s="231"/>
      <c r="HT92" s="231"/>
      <c r="HU92" s="231"/>
      <c r="HV92" s="231"/>
      <c r="HW92" s="231"/>
      <c r="HX92" s="231"/>
      <c r="HY92" s="231"/>
      <c r="HZ92" s="231"/>
      <c r="IA92" s="231"/>
      <c r="IB92" s="231"/>
      <c r="IC92" s="231"/>
      <c r="ID92" s="231"/>
      <c r="IE92" s="231"/>
      <c r="IF92" s="231"/>
      <c r="IG92" s="233"/>
      <c r="IH92" s="233"/>
      <c r="II92" s="233"/>
      <c r="IJ92" s="233"/>
    </row>
    <row r="93" spans="3:24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  <c r="CW93" s="166"/>
      <c r="CX93" s="166"/>
      <c r="CY93" s="166"/>
      <c r="CZ93" s="166"/>
      <c r="DA93" s="166"/>
      <c r="DB93" s="166"/>
      <c r="DC93" s="166"/>
      <c r="DD93" s="166"/>
      <c r="DE93" s="166"/>
      <c r="DF93" s="166"/>
      <c r="DG93" s="166"/>
      <c r="DH93" s="166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HA93" s="231"/>
      <c r="HB93" s="231"/>
      <c r="HC93" s="231"/>
      <c r="HD93" s="231"/>
      <c r="HE93" s="231"/>
      <c r="HF93" s="231"/>
      <c r="HG93" s="231"/>
      <c r="HH93" s="231"/>
      <c r="HI93" s="231"/>
      <c r="HJ93" s="231"/>
      <c r="HK93" s="231"/>
      <c r="HL93" s="231"/>
      <c r="HM93" s="231"/>
      <c r="HN93" s="231"/>
      <c r="HO93" s="231"/>
      <c r="HP93" s="231"/>
      <c r="HQ93" s="231"/>
      <c r="HR93" s="231"/>
      <c r="HS93" s="231"/>
      <c r="HT93" s="231"/>
      <c r="HU93" s="231"/>
      <c r="HV93" s="231"/>
      <c r="HW93" s="231"/>
      <c r="HX93" s="231"/>
      <c r="HY93" s="231"/>
      <c r="HZ93" s="231"/>
      <c r="IA93" s="231"/>
      <c r="IB93" s="231"/>
      <c r="IC93" s="231"/>
      <c r="ID93" s="231"/>
      <c r="IE93" s="231"/>
      <c r="IF93" s="231"/>
      <c r="IG93" s="233"/>
      <c r="IH93" s="233"/>
      <c r="II93" s="233"/>
      <c r="IJ93" s="233"/>
    </row>
    <row r="94" spans="3:24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6"/>
      <c r="CY94" s="166"/>
      <c r="CZ94" s="166"/>
      <c r="DA94" s="166"/>
      <c r="DB94" s="166"/>
      <c r="DC94" s="166"/>
      <c r="DD94" s="166"/>
      <c r="DE94" s="166"/>
      <c r="DF94" s="166"/>
      <c r="DG94" s="166"/>
      <c r="DH94" s="166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HA94" s="231"/>
      <c r="HB94" s="231"/>
      <c r="HC94" s="231"/>
      <c r="HD94" s="231"/>
      <c r="HE94" s="231"/>
      <c r="HF94" s="231"/>
      <c r="HG94" s="231"/>
      <c r="HH94" s="231"/>
      <c r="HI94" s="231"/>
      <c r="HJ94" s="231"/>
      <c r="HK94" s="231"/>
      <c r="HL94" s="231"/>
      <c r="HM94" s="231"/>
      <c r="HN94" s="231"/>
      <c r="HO94" s="231"/>
      <c r="HP94" s="231"/>
      <c r="HQ94" s="231"/>
      <c r="HR94" s="231"/>
      <c r="HS94" s="231"/>
      <c r="HT94" s="231"/>
      <c r="HU94" s="231"/>
      <c r="HV94" s="231"/>
      <c r="HW94" s="231"/>
      <c r="HX94" s="231"/>
      <c r="HY94" s="231"/>
      <c r="HZ94" s="231"/>
      <c r="IA94" s="231"/>
      <c r="IB94" s="231"/>
      <c r="IC94" s="231"/>
      <c r="ID94" s="231"/>
      <c r="IE94" s="231"/>
      <c r="IF94" s="231"/>
      <c r="IG94" s="233"/>
      <c r="IH94" s="233"/>
      <c r="II94" s="233"/>
      <c r="IJ94" s="233"/>
    </row>
    <row r="95" spans="3:24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HA95" s="231"/>
      <c r="HB95" s="231"/>
      <c r="HC95" s="231"/>
      <c r="HD95" s="231"/>
      <c r="HE95" s="231"/>
      <c r="HF95" s="231"/>
      <c r="HG95" s="231"/>
      <c r="HH95" s="231"/>
      <c r="HI95" s="231"/>
      <c r="HJ95" s="231"/>
      <c r="HK95" s="231"/>
      <c r="HL95" s="231"/>
      <c r="HM95" s="231"/>
      <c r="HN95" s="231"/>
      <c r="HO95" s="231"/>
      <c r="HP95" s="231"/>
      <c r="HQ95" s="231"/>
      <c r="HR95" s="231"/>
      <c r="HS95" s="231"/>
      <c r="HT95" s="231"/>
      <c r="HU95" s="231"/>
      <c r="HV95" s="231"/>
      <c r="HW95" s="231"/>
      <c r="HX95" s="231"/>
      <c r="HY95" s="231"/>
      <c r="HZ95" s="231"/>
      <c r="IA95" s="231"/>
      <c r="IB95" s="231"/>
      <c r="IC95" s="231"/>
      <c r="ID95" s="231"/>
      <c r="IE95" s="231"/>
      <c r="IF95" s="231"/>
      <c r="IG95" s="233"/>
      <c r="IH95" s="233"/>
      <c r="II95" s="233"/>
      <c r="IJ95" s="233"/>
    </row>
    <row r="96" spans="3:24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166"/>
      <c r="CB96" s="166"/>
      <c r="CC96" s="166"/>
      <c r="CD96" s="166"/>
      <c r="CE96" s="166"/>
      <c r="CF96" s="166"/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6"/>
      <c r="CU96" s="166"/>
      <c r="CV96" s="166"/>
      <c r="CW96" s="166"/>
      <c r="CX96" s="166"/>
      <c r="CY96" s="166"/>
      <c r="CZ96" s="166"/>
      <c r="DA96" s="166"/>
      <c r="DB96" s="166"/>
      <c r="DC96" s="166"/>
      <c r="DD96" s="166"/>
      <c r="DE96" s="166"/>
      <c r="DF96" s="166"/>
      <c r="DG96" s="166"/>
      <c r="DH96" s="166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HA96" s="231"/>
      <c r="HB96" s="231"/>
      <c r="HC96" s="231"/>
      <c r="HD96" s="231"/>
      <c r="HE96" s="231"/>
      <c r="HF96" s="231"/>
      <c r="HG96" s="231"/>
      <c r="HH96" s="231"/>
      <c r="HI96" s="231"/>
      <c r="HJ96" s="231"/>
      <c r="HK96" s="231"/>
      <c r="HL96" s="231"/>
      <c r="HM96" s="231"/>
      <c r="HN96" s="231"/>
      <c r="HO96" s="231"/>
      <c r="HP96" s="231"/>
      <c r="HQ96" s="231"/>
      <c r="HR96" s="231"/>
      <c r="HS96" s="231"/>
      <c r="HT96" s="231"/>
      <c r="HU96" s="231"/>
      <c r="HV96" s="231"/>
      <c r="HW96" s="231"/>
      <c r="HX96" s="231"/>
      <c r="HY96" s="231"/>
      <c r="HZ96" s="231"/>
      <c r="IA96" s="231"/>
      <c r="IB96" s="231"/>
      <c r="IC96" s="231"/>
      <c r="ID96" s="231"/>
      <c r="IE96" s="231"/>
      <c r="IF96" s="231"/>
      <c r="IG96" s="233"/>
      <c r="IH96" s="233"/>
      <c r="II96" s="233"/>
      <c r="IJ96" s="233"/>
    </row>
    <row r="97" spans="3:24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166"/>
      <c r="CB97" s="166"/>
      <c r="CC97" s="166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6"/>
      <c r="CX97" s="166"/>
      <c r="CY97" s="166"/>
      <c r="CZ97" s="166"/>
      <c r="DA97" s="166"/>
      <c r="DB97" s="166"/>
      <c r="DC97" s="166"/>
      <c r="DD97" s="166"/>
      <c r="DE97" s="166"/>
      <c r="DF97" s="166"/>
      <c r="DG97" s="166"/>
      <c r="DH97" s="166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HA97" s="231"/>
      <c r="HB97" s="231"/>
      <c r="HC97" s="231"/>
      <c r="HD97" s="231"/>
      <c r="HE97" s="231"/>
      <c r="HF97" s="231"/>
      <c r="HG97" s="231"/>
      <c r="HH97" s="231"/>
      <c r="HI97" s="231"/>
      <c r="HJ97" s="231"/>
      <c r="HK97" s="231"/>
      <c r="HL97" s="231"/>
      <c r="HM97" s="231"/>
      <c r="HN97" s="231"/>
      <c r="HO97" s="231"/>
      <c r="HP97" s="231"/>
      <c r="HQ97" s="231"/>
      <c r="HR97" s="231"/>
      <c r="HS97" s="231"/>
      <c r="HT97" s="231"/>
      <c r="HU97" s="231"/>
      <c r="HV97" s="231"/>
      <c r="HW97" s="231"/>
      <c r="HX97" s="231"/>
      <c r="HY97" s="231"/>
      <c r="HZ97" s="231"/>
      <c r="IA97" s="231"/>
      <c r="IB97" s="231"/>
      <c r="IC97" s="231"/>
      <c r="ID97" s="231"/>
      <c r="IE97" s="231"/>
      <c r="IF97" s="231"/>
      <c r="IG97" s="233"/>
      <c r="IH97" s="233"/>
      <c r="II97" s="233"/>
      <c r="IJ97" s="233"/>
    </row>
    <row r="98" spans="3:24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166"/>
      <c r="CB98" s="166"/>
      <c r="CC98" s="166"/>
      <c r="CD98" s="166"/>
      <c r="CE98" s="166"/>
      <c r="CF98" s="166"/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HA98" s="231"/>
      <c r="HB98" s="231"/>
      <c r="HC98" s="231"/>
      <c r="HD98" s="231"/>
      <c r="HE98" s="231"/>
      <c r="HF98" s="231"/>
      <c r="HG98" s="231"/>
      <c r="HH98" s="231"/>
      <c r="HI98" s="231"/>
      <c r="HJ98" s="231"/>
      <c r="HK98" s="231"/>
      <c r="HL98" s="231"/>
      <c r="HM98" s="231"/>
      <c r="HN98" s="231"/>
      <c r="HO98" s="231"/>
      <c r="HP98" s="231"/>
      <c r="HQ98" s="231"/>
      <c r="HR98" s="231"/>
      <c r="HS98" s="231"/>
      <c r="HT98" s="231"/>
      <c r="HU98" s="231"/>
      <c r="HV98" s="231"/>
      <c r="HW98" s="231"/>
      <c r="HX98" s="231"/>
      <c r="HY98" s="231"/>
      <c r="HZ98" s="231"/>
      <c r="IA98" s="231"/>
      <c r="IB98" s="231"/>
      <c r="IC98" s="231"/>
      <c r="ID98" s="231"/>
      <c r="IE98" s="231"/>
      <c r="IF98" s="231"/>
      <c r="IG98" s="233"/>
      <c r="IH98" s="233"/>
      <c r="II98" s="233"/>
      <c r="IJ98" s="233"/>
    </row>
    <row r="99" spans="3:24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HA99" s="231"/>
      <c r="HB99" s="231"/>
      <c r="HC99" s="231"/>
      <c r="HD99" s="231"/>
      <c r="HE99" s="231"/>
      <c r="HF99" s="231"/>
      <c r="HG99" s="231"/>
      <c r="HH99" s="231"/>
      <c r="HI99" s="231"/>
      <c r="HJ99" s="231"/>
      <c r="HK99" s="231"/>
      <c r="HL99" s="231"/>
      <c r="HM99" s="231"/>
      <c r="HN99" s="231"/>
      <c r="HO99" s="231"/>
      <c r="HP99" s="231"/>
      <c r="HQ99" s="231"/>
      <c r="HR99" s="231"/>
      <c r="HS99" s="231"/>
      <c r="HT99" s="231"/>
      <c r="HU99" s="231"/>
      <c r="HV99" s="231"/>
      <c r="HW99" s="231"/>
      <c r="HX99" s="231"/>
      <c r="HY99" s="231"/>
      <c r="HZ99" s="231"/>
      <c r="IA99" s="231"/>
      <c r="IB99" s="231"/>
      <c r="IC99" s="231"/>
      <c r="ID99" s="231"/>
      <c r="IE99" s="231"/>
      <c r="IF99" s="231"/>
      <c r="IG99" s="233"/>
      <c r="IH99" s="233"/>
      <c r="II99" s="233"/>
      <c r="IJ99" s="233"/>
    </row>
    <row r="100" spans="3:24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HA100" s="231"/>
      <c r="HB100" s="231"/>
      <c r="HC100" s="231"/>
      <c r="HD100" s="231"/>
      <c r="HE100" s="231"/>
      <c r="HF100" s="231"/>
      <c r="HG100" s="231"/>
      <c r="HH100" s="231"/>
      <c r="HI100" s="231"/>
      <c r="HJ100" s="231"/>
      <c r="HK100" s="231"/>
      <c r="HL100" s="231"/>
      <c r="HM100" s="231"/>
      <c r="HN100" s="231"/>
      <c r="HO100" s="231"/>
      <c r="HP100" s="231"/>
      <c r="HQ100" s="231"/>
      <c r="HR100" s="231"/>
      <c r="HS100" s="231"/>
      <c r="HT100" s="231"/>
      <c r="HU100" s="231"/>
      <c r="HV100" s="231"/>
      <c r="HW100" s="231"/>
      <c r="HX100" s="231"/>
      <c r="HY100" s="231"/>
      <c r="HZ100" s="231"/>
      <c r="IA100" s="231"/>
      <c r="IB100" s="231"/>
      <c r="IC100" s="231"/>
      <c r="ID100" s="231"/>
      <c r="IE100" s="231"/>
      <c r="IF100" s="231"/>
      <c r="IG100" s="233"/>
      <c r="IH100" s="233"/>
      <c r="II100" s="233"/>
      <c r="IJ100" s="233"/>
    </row>
    <row r="101" spans="3:24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166"/>
      <c r="CB101" s="166"/>
      <c r="CC101" s="166"/>
      <c r="CD101" s="166"/>
      <c r="CE101" s="166"/>
      <c r="CF101" s="166"/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66"/>
      <c r="DA101" s="166"/>
      <c r="DB101" s="166"/>
      <c r="DC101" s="166"/>
      <c r="DD101" s="166"/>
      <c r="DE101" s="166"/>
      <c r="DF101" s="166"/>
      <c r="DG101" s="166"/>
      <c r="DH101" s="166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HA101" s="231"/>
      <c r="HB101" s="231"/>
      <c r="HC101" s="231"/>
      <c r="HD101" s="231"/>
      <c r="HE101" s="231"/>
      <c r="HF101" s="231"/>
      <c r="HG101" s="231"/>
      <c r="HH101" s="231"/>
      <c r="HI101" s="231"/>
      <c r="HJ101" s="231"/>
      <c r="HK101" s="231"/>
      <c r="HL101" s="231"/>
      <c r="HM101" s="231"/>
      <c r="HN101" s="231"/>
      <c r="HO101" s="231"/>
      <c r="HP101" s="231"/>
      <c r="HQ101" s="231"/>
      <c r="HR101" s="231"/>
      <c r="HS101" s="231"/>
      <c r="HT101" s="231"/>
      <c r="HU101" s="231"/>
      <c r="HV101" s="231"/>
      <c r="HW101" s="231"/>
      <c r="HX101" s="231"/>
      <c r="HY101" s="231"/>
      <c r="HZ101" s="231"/>
      <c r="IA101" s="231"/>
      <c r="IB101" s="231"/>
      <c r="IC101" s="231"/>
      <c r="ID101" s="231"/>
      <c r="IE101" s="231"/>
      <c r="IF101" s="231"/>
      <c r="IG101" s="233"/>
      <c r="IH101" s="233"/>
      <c r="II101" s="233"/>
      <c r="IJ101" s="233"/>
    </row>
    <row r="102" spans="3:24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166"/>
      <c r="CB102" s="166"/>
      <c r="CC102" s="166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166"/>
      <c r="DA102" s="166"/>
      <c r="DB102" s="166"/>
      <c r="DC102" s="166"/>
      <c r="DD102" s="166"/>
      <c r="DE102" s="166"/>
      <c r="DF102" s="166"/>
      <c r="DG102" s="166"/>
      <c r="DH102" s="166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HA102" s="231"/>
      <c r="HB102" s="231"/>
      <c r="HC102" s="231"/>
      <c r="HD102" s="231"/>
      <c r="HE102" s="231"/>
      <c r="HF102" s="231"/>
      <c r="HG102" s="231"/>
      <c r="HH102" s="231"/>
      <c r="HI102" s="231"/>
      <c r="HJ102" s="231"/>
      <c r="HK102" s="231"/>
      <c r="HL102" s="231"/>
      <c r="HM102" s="231"/>
      <c r="HN102" s="231"/>
      <c r="HO102" s="231"/>
      <c r="HP102" s="231"/>
      <c r="HQ102" s="231"/>
      <c r="HR102" s="231"/>
      <c r="HS102" s="231"/>
      <c r="HT102" s="231"/>
      <c r="HU102" s="231"/>
      <c r="HV102" s="231"/>
      <c r="HW102" s="231"/>
      <c r="HX102" s="231"/>
      <c r="HY102" s="231"/>
      <c r="HZ102" s="231"/>
      <c r="IA102" s="231"/>
      <c r="IB102" s="231"/>
      <c r="IC102" s="231"/>
      <c r="ID102" s="231"/>
      <c r="IE102" s="231"/>
      <c r="IF102" s="231"/>
      <c r="IG102" s="233"/>
      <c r="IH102" s="233"/>
      <c r="II102" s="233"/>
      <c r="IJ102" s="233"/>
    </row>
    <row r="103" spans="3:24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HA103" s="231"/>
      <c r="HB103" s="231"/>
      <c r="HC103" s="231"/>
      <c r="HD103" s="231"/>
      <c r="HE103" s="231"/>
      <c r="HF103" s="231"/>
      <c r="HG103" s="231"/>
      <c r="HH103" s="231"/>
      <c r="HI103" s="231"/>
      <c r="HJ103" s="231"/>
      <c r="HK103" s="231"/>
      <c r="HL103" s="231"/>
      <c r="HM103" s="231"/>
      <c r="HN103" s="231"/>
      <c r="HO103" s="231"/>
      <c r="HP103" s="231"/>
      <c r="HQ103" s="231"/>
      <c r="HR103" s="231"/>
      <c r="HS103" s="231"/>
      <c r="HT103" s="231"/>
      <c r="HU103" s="231"/>
      <c r="HV103" s="231"/>
      <c r="HW103" s="231"/>
      <c r="HX103" s="231"/>
      <c r="HY103" s="231"/>
      <c r="HZ103" s="231"/>
      <c r="IA103" s="231"/>
      <c r="IB103" s="231"/>
      <c r="IC103" s="231"/>
      <c r="ID103" s="231"/>
      <c r="IE103" s="231"/>
      <c r="IF103" s="231"/>
      <c r="IG103" s="233"/>
      <c r="IH103" s="233"/>
      <c r="II103" s="233"/>
      <c r="IJ103" s="233"/>
    </row>
    <row r="104" spans="3:24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6"/>
      <c r="CX104" s="166"/>
      <c r="CY104" s="166"/>
      <c r="CZ104" s="166"/>
      <c r="DA104" s="166"/>
      <c r="DB104" s="166"/>
      <c r="DC104" s="166"/>
      <c r="DD104" s="166"/>
      <c r="DE104" s="166"/>
      <c r="DF104" s="166"/>
      <c r="DG104" s="166"/>
      <c r="DH104" s="166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HA104" s="231"/>
      <c r="HB104" s="231"/>
      <c r="HC104" s="231"/>
      <c r="HD104" s="231"/>
      <c r="HE104" s="231"/>
      <c r="HF104" s="231"/>
      <c r="HG104" s="231"/>
      <c r="HH104" s="231"/>
      <c r="HI104" s="231"/>
      <c r="HJ104" s="231"/>
      <c r="HK104" s="231"/>
      <c r="HL104" s="231"/>
      <c r="HM104" s="231"/>
      <c r="HN104" s="231"/>
      <c r="HO104" s="231"/>
      <c r="HP104" s="231"/>
      <c r="HQ104" s="231"/>
      <c r="HR104" s="231"/>
      <c r="HS104" s="231"/>
      <c r="HT104" s="231"/>
      <c r="HU104" s="231"/>
      <c r="HV104" s="231"/>
      <c r="HW104" s="231"/>
      <c r="HX104" s="231"/>
      <c r="HY104" s="231"/>
      <c r="HZ104" s="231"/>
      <c r="IA104" s="231"/>
      <c r="IB104" s="231"/>
      <c r="IC104" s="231"/>
      <c r="ID104" s="231"/>
      <c r="IE104" s="231"/>
      <c r="IF104" s="231"/>
      <c r="IG104" s="233"/>
      <c r="IH104" s="233"/>
      <c r="II104" s="233"/>
      <c r="IJ104" s="233"/>
    </row>
    <row r="105" spans="3:24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/>
      <c r="DA105" s="166"/>
      <c r="DB105" s="166"/>
      <c r="DC105" s="166"/>
      <c r="DD105" s="166"/>
      <c r="DE105" s="166"/>
      <c r="DF105" s="166"/>
      <c r="DG105" s="166"/>
      <c r="DH105" s="166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HA105" s="231"/>
      <c r="HB105" s="231"/>
      <c r="HC105" s="231"/>
      <c r="HD105" s="231"/>
      <c r="HE105" s="231"/>
      <c r="HF105" s="231"/>
      <c r="HG105" s="231"/>
      <c r="HH105" s="231"/>
      <c r="HI105" s="231"/>
      <c r="HJ105" s="231"/>
      <c r="HK105" s="231"/>
      <c r="HL105" s="231"/>
      <c r="HM105" s="231"/>
      <c r="HN105" s="231"/>
      <c r="HO105" s="231"/>
      <c r="HP105" s="231"/>
      <c r="HQ105" s="231"/>
      <c r="HR105" s="231"/>
      <c r="HS105" s="231"/>
      <c r="HT105" s="231"/>
      <c r="HU105" s="231"/>
      <c r="HV105" s="231"/>
      <c r="HW105" s="231"/>
      <c r="HX105" s="231"/>
      <c r="HY105" s="231"/>
      <c r="HZ105" s="231"/>
      <c r="IA105" s="231"/>
      <c r="IB105" s="231"/>
      <c r="IC105" s="231"/>
      <c r="ID105" s="231"/>
      <c r="IE105" s="231"/>
      <c r="IF105" s="231"/>
      <c r="IG105" s="233"/>
      <c r="IH105" s="233"/>
      <c r="II105" s="233"/>
      <c r="IJ105" s="233"/>
    </row>
    <row r="106" spans="3:24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166"/>
      <c r="DE106" s="166"/>
      <c r="DF106" s="166"/>
      <c r="DG106" s="166"/>
      <c r="DH106" s="166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HA106" s="231"/>
      <c r="HB106" s="231"/>
      <c r="HC106" s="231"/>
      <c r="HD106" s="231"/>
      <c r="HE106" s="231"/>
      <c r="HF106" s="231"/>
      <c r="HG106" s="231"/>
      <c r="HH106" s="231"/>
      <c r="HI106" s="231"/>
      <c r="HJ106" s="231"/>
      <c r="HK106" s="231"/>
      <c r="HL106" s="231"/>
      <c r="HM106" s="231"/>
      <c r="HN106" s="231"/>
      <c r="HO106" s="231"/>
      <c r="HP106" s="231"/>
      <c r="HQ106" s="231"/>
      <c r="HR106" s="231"/>
      <c r="HS106" s="231"/>
      <c r="HT106" s="231"/>
      <c r="HU106" s="231"/>
      <c r="HV106" s="231"/>
      <c r="HW106" s="231"/>
      <c r="HX106" s="231"/>
      <c r="HY106" s="231"/>
      <c r="HZ106" s="231"/>
      <c r="IA106" s="231"/>
      <c r="IB106" s="231"/>
      <c r="IC106" s="231"/>
      <c r="ID106" s="231"/>
      <c r="IE106" s="231"/>
      <c r="IF106" s="231"/>
      <c r="IG106" s="233"/>
      <c r="IH106" s="233"/>
      <c r="II106" s="233"/>
      <c r="IJ106" s="233"/>
    </row>
    <row r="107" spans="3:24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HA107" s="231"/>
      <c r="HB107" s="231"/>
      <c r="HC107" s="231"/>
      <c r="HD107" s="231"/>
      <c r="HE107" s="231"/>
      <c r="HF107" s="231"/>
      <c r="HG107" s="231"/>
      <c r="HH107" s="231"/>
      <c r="HI107" s="231"/>
      <c r="HJ107" s="231"/>
      <c r="HK107" s="231"/>
      <c r="HL107" s="231"/>
      <c r="HM107" s="231"/>
      <c r="HN107" s="231"/>
      <c r="HO107" s="231"/>
      <c r="HP107" s="231"/>
      <c r="HQ107" s="231"/>
      <c r="HR107" s="231"/>
      <c r="HS107" s="231"/>
      <c r="HT107" s="231"/>
      <c r="HU107" s="231"/>
      <c r="HV107" s="231"/>
      <c r="HW107" s="231"/>
      <c r="HX107" s="231"/>
      <c r="HY107" s="231"/>
      <c r="HZ107" s="231"/>
      <c r="IA107" s="231"/>
      <c r="IB107" s="231"/>
      <c r="IC107" s="231"/>
      <c r="ID107" s="231"/>
      <c r="IE107" s="231"/>
      <c r="IF107" s="231"/>
      <c r="IG107" s="233"/>
      <c r="IH107" s="233"/>
      <c r="II107" s="233"/>
      <c r="IJ107" s="233"/>
    </row>
    <row r="108" spans="3:24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6"/>
      <c r="CX108" s="166"/>
      <c r="CY108" s="166"/>
      <c r="CZ108" s="166"/>
      <c r="DA108" s="166"/>
      <c r="DB108" s="166"/>
      <c r="DC108" s="166"/>
      <c r="DD108" s="166"/>
      <c r="DE108" s="166"/>
      <c r="DF108" s="166"/>
      <c r="DG108" s="166"/>
      <c r="DH108" s="166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HA108" s="231"/>
      <c r="HB108" s="231"/>
      <c r="HC108" s="231"/>
      <c r="HD108" s="231"/>
      <c r="HE108" s="231"/>
      <c r="HF108" s="231"/>
      <c r="HG108" s="231"/>
      <c r="HH108" s="231"/>
      <c r="HI108" s="231"/>
      <c r="HJ108" s="231"/>
      <c r="HK108" s="231"/>
      <c r="HL108" s="231"/>
      <c r="HM108" s="231"/>
      <c r="HN108" s="231"/>
      <c r="HO108" s="231"/>
      <c r="HP108" s="231"/>
      <c r="HQ108" s="231"/>
      <c r="HR108" s="231"/>
      <c r="HS108" s="231"/>
      <c r="HT108" s="231"/>
      <c r="HU108" s="231"/>
      <c r="HV108" s="231"/>
      <c r="HW108" s="231"/>
      <c r="HX108" s="231"/>
      <c r="HY108" s="231"/>
      <c r="HZ108" s="231"/>
      <c r="IA108" s="231"/>
      <c r="IB108" s="231"/>
      <c r="IC108" s="231"/>
      <c r="ID108" s="231"/>
      <c r="IE108" s="231"/>
      <c r="IF108" s="231"/>
      <c r="IG108" s="233"/>
      <c r="IH108" s="233"/>
      <c r="II108" s="233"/>
      <c r="IJ108" s="233"/>
    </row>
    <row r="109" spans="3:24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166"/>
      <c r="CB109" s="166"/>
      <c r="CC109" s="166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/>
      <c r="DA109" s="166"/>
      <c r="DB109" s="166"/>
      <c r="DC109" s="166"/>
      <c r="DD109" s="166"/>
      <c r="DE109" s="166"/>
      <c r="DF109" s="166"/>
      <c r="DG109" s="166"/>
      <c r="DH109" s="166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HA109" s="231"/>
      <c r="HB109" s="231"/>
      <c r="HC109" s="231"/>
      <c r="HD109" s="231"/>
      <c r="HE109" s="231"/>
      <c r="HF109" s="231"/>
      <c r="HG109" s="231"/>
      <c r="HH109" s="231"/>
      <c r="HI109" s="231"/>
      <c r="HJ109" s="231"/>
      <c r="HK109" s="231"/>
      <c r="HL109" s="231"/>
      <c r="HM109" s="231"/>
      <c r="HN109" s="231"/>
      <c r="HO109" s="231"/>
      <c r="HP109" s="231"/>
      <c r="HQ109" s="231"/>
      <c r="HR109" s="231"/>
      <c r="HS109" s="231"/>
      <c r="HT109" s="231"/>
      <c r="HU109" s="231"/>
      <c r="HV109" s="231"/>
      <c r="HW109" s="231"/>
      <c r="HX109" s="231"/>
      <c r="HY109" s="231"/>
      <c r="HZ109" s="231"/>
      <c r="IA109" s="231"/>
      <c r="IB109" s="231"/>
      <c r="IC109" s="231"/>
      <c r="ID109" s="231"/>
      <c r="IE109" s="231"/>
      <c r="IF109" s="231"/>
      <c r="IG109" s="233"/>
      <c r="IH109" s="233"/>
      <c r="II109" s="233"/>
      <c r="IJ109" s="233"/>
    </row>
    <row r="110" spans="3:24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  <c r="CY110" s="166"/>
      <c r="CZ110" s="166"/>
      <c r="DA110" s="166"/>
      <c r="DB110" s="166"/>
      <c r="DC110" s="166"/>
      <c r="DD110" s="166"/>
      <c r="DE110" s="166"/>
      <c r="DF110" s="166"/>
      <c r="DG110" s="166"/>
      <c r="DH110" s="166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HA110" s="231"/>
      <c r="HB110" s="231"/>
      <c r="HC110" s="231"/>
      <c r="HD110" s="231"/>
      <c r="HE110" s="231"/>
      <c r="HF110" s="231"/>
      <c r="HG110" s="231"/>
      <c r="HH110" s="231"/>
      <c r="HI110" s="231"/>
      <c r="HJ110" s="231"/>
      <c r="HK110" s="231"/>
      <c r="HL110" s="231"/>
      <c r="HM110" s="231"/>
      <c r="HN110" s="231"/>
      <c r="HO110" s="231"/>
      <c r="HP110" s="231"/>
      <c r="HQ110" s="231"/>
      <c r="HR110" s="231"/>
      <c r="HS110" s="231"/>
      <c r="HT110" s="231"/>
      <c r="HU110" s="231"/>
      <c r="HV110" s="231"/>
      <c r="HW110" s="231"/>
      <c r="HX110" s="231"/>
      <c r="HY110" s="231"/>
      <c r="HZ110" s="231"/>
      <c r="IA110" s="231"/>
      <c r="IB110" s="231"/>
      <c r="IC110" s="231"/>
      <c r="ID110" s="231"/>
      <c r="IE110" s="231"/>
      <c r="IF110" s="231"/>
      <c r="IG110" s="233"/>
      <c r="IH110" s="233"/>
      <c r="II110" s="233"/>
      <c r="IJ110" s="233"/>
    </row>
    <row r="111" spans="3:24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6"/>
      <c r="DC111" s="166"/>
      <c r="DD111" s="166"/>
      <c r="DE111" s="166"/>
      <c r="DF111" s="166"/>
      <c r="DG111" s="166"/>
      <c r="DH111" s="166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HA111" s="231"/>
      <c r="HB111" s="231"/>
      <c r="HC111" s="231"/>
      <c r="HD111" s="231"/>
      <c r="HE111" s="231"/>
      <c r="HF111" s="231"/>
      <c r="HG111" s="231"/>
      <c r="HH111" s="231"/>
      <c r="HI111" s="231"/>
      <c r="HJ111" s="231"/>
      <c r="HK111" s="231"/>
      <c r="HL111" s="231"/>
      <c r="HM111" s="231"/>
      <c r="HN111" s="231"/>
      <c r="HO111" s="231"/>
      <c r="HP111" s="231"/>
      <c r="HQ111" s="231"/>
      <c r="HR111" s="231"/>
      <c r="HS111" s="231"/>
      <c r="HT111" s="231"/>
      <c r="HU111" s="231"/>
      <c r="HV111" s="231"/>
      <c r="HW111" s="231"/>
      <c r="HX111" s="231"/>
      <c r="HY111" s="231"/>
      <c r="HZ111" s="231"/>
      <c r="IA111" s="231"/>
      <c r="IB111" s="231"/>
      <c r="IC111" s="231"/>
      <c r="ID111" s="231"/>
      <c r="IE111" s="231"/>
      <c r="IF111" s="231"/>
      <c r="IG111" s="233"/>
      <c r="IH111" s="233"/>
      <c r="II111" s="233"/>
      <c r="IJ111" s="233"/>
    </row>
    <row r="112" spans="3:24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166"/>
      <c r="DE112" s="166"/>
      <c r="DF112" s="166"/>
      <c r="DG112" s="166"/>
      <c r="DH112" s="166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HA112" s="231"/>
      <c r="HB112" s="231"/>
      <c r="HC112" s="231"/>
      <c r="HD112" s="231"/>
      <c r="HE112" s="231"/>
      <c r="HF112" s="231"/>
      <c r="HG112" s="231"/>
      <c r="HH112" s="231"/>
      <c r="HI112" s="231"/>
      <c r="HJ112" s="231"/>
      <c r="HK112" s="231"/>
      <c r="HL112" s="231"/>
      <c r="HM112" s="231"/>
      <c r="HN112" s="231"/>
      <c r="HO112" s="231"/>
      <c r="HP112" s="231"/>
      <c r="HQ112" s="231"/>
      <c r="HR112" s="231"/>
      <c r="HS112" s="231"/>
      <c r="HT112" s="231"/>
      <c r="HU112" s="231"/>
      <c r="HV112" s="231"/>
      <c r="HW112" s="231"/>
      <c r="HX112" s="231"/>
      <c r="HY112" s="231"/>
      <c r="HZ112" s="231"/>
      <c r="IA112" s="231"/>
      <c r="IB112" s="231"/>
      <c r="IC112" s="231"/>
      <c r="ID112" s="231"/>
      <c r="IE112" s="231"/>
      <c r="IF112" s="231"/>
      <c r="IG112" s="233"/>
      <c r="IH112" s="233"/>
      <c r="II112" s="233"/>
      <c r="IJ112" s="233"/>
    </row>
    <row r="113" spans="3:24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  <c r="DB113" s="166"/>
      <c r="DC113" s="166"/>
      <c r="DD113" s="166"/>
      <c r="DE113" s="166"/>
      <c r="DF113" s="166"/>
      <c r="DG113" s="166"/>
      <c r="DH113" s="166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HA113" s="231"/>
      <c r="HB113" s="231"/>
      <c r="HC113" s="231"/>
      <c r="HD113" s="231"/>
      <c r="HE113" s="231"/>
      <c r="HF113" s="231"/>
      <c r="HG113" s="231"/>
      <c r="HH113" s="231"/>
      <c r="HI113" s="231"/>
      <c r="HJ113" s="231"/>
      <c r="HK113" s="231"/>
      <c r="HL113" s="231"/>
      <c r="HM113" s="231"/>
      <c r="HN113" s="231"/>
      <c r="HO113" s="231"/>
      <c r="HP113" s="231"/>
      <c r="HQ113" s="231"/>
      <c r="HR113" s="231"/>
      <c r="HS113" s="231"/>
      <c r="HT113" s="231"/>
      <c r="HU113" s="231"/>
      <c r="HV113" s="231"/>
      <c r="HW113" s="231"/>
      <c r="HX113" s="231"/>
      <c r="HY113" s="231"/>
      <c r="HZ113" s="231"/>
      <c r="IA113" s="231"/>
      <c r="IB113" s="231"/>
      <c r="IC113" s="231"/>
      <c r="ID113" s="231"/>
      <c r="IE113" s="231"/>
      <c r="IF113" s="231"/>
      <c r="IG113" s="233"/>
      <c r="IH113" s="233"/>
      <c r="II113" s="233"/>
      <c r="IJ113" s="233"/>
    </row>
    <row r="114" spans="3:24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166"/>
      <c r="DA114" s="166"/>
      <c r="DB114" s="166"/>
      <c r="DC114" s="166"/>
      <c r="DD114" s="166"/>
      <c r="DE114" s="166"/>
      <c r="DF114" s="166"/>
      <c r="DG114" s="166"/>
      <c r="DH114" s="166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HA114" s="231"/>
      <c r="HB114" s="231"/>
      <c r="HC114" s="231"/>
      <c r="HD114" s="231"/>
      <c r="HE114" s="231"/>
      <c r="HF114" s="231"/>
      <c r="HG114" s="231"/>
      <c r="HH114" s="231"/>
      <c r="HI114" s="231"/>
      <c r="HJ114" s="231"/>
      <c r="HK114" s="231"/>
      <c r="HL114" s="231"/>
      <c r="HM114" s="231"/>
      <c r="HN114" s="231"/>
      <c r="HO114" s="231"/>
      <c r="HP114" s="231"/>
      <c r="HQ114" s="231"/>
      <c r="HR114" s="231"/>
      <c r="HS114" s="231"/>
      <c r="HT114" s="231"/>
      <c r="HU114" s="231"/>
      <c r="HV114" s="231"/>
      <c r="HW114" s="231"/>
      <c r="HX114" s="231"/>
      <c r="HY114" s="231"/>
      <c r="HZ114" s="231"/>
      <c r="IA114" s="231"/>
      <c r="IB114" s="231"/>
      <c r="IC114" s="231"/>
      <c r="ID114" s="231"/>
      <c r="IE114" s="231"/>
      <c r="IF114" s="231"/>
      <c r="IG114" s="233"/>
      <c r="IH114" s="233"/>
      <c r="II114" s="233"/>
      <c r="IJ114" s="233"/>
    </row>
    <row r="115" spans="3:24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HA115" s="231"/>
      <c r="HB115" s="231"/>
      <c r="HC115" s="231"/>
      <c r="HD115" s="231"/>
      <c r="HE115" s="231"/>
      <c r="HF115" s="231"/>
      <c r="HG115" s="231"/>
      <c r="HH115" s="231"/>
      <c r="HI115" s="231"/>
      <c r="HJ115" s="231"/>
      <c r="HK115" s="231"/>
      <c r="HL115" s="231"/>
      <c r="HM115" s="231"/>
      <c r="HN115" s="231"/>
      <c r="HO115" s="231"/>
      <c r="HP115" s="231"/>
      <c r="HQ115" s="231"/>
      <c r="HR115" s="231"/>
      <c r="HS115" s="231"/>
      <c r="HT115" s="231"/>
      <c r="HU115" s="231"/>
      <c r="HV115" s="231"/>
      <c r="HW115" s="231"/>
      <c r="HX115" s="231"/>
      <c r="HY115" s="231"/>
      <c r="HZ115" s="231"/>
      <c r="IA115" s="231"/>
      <c r="IB115" s="231"/>
      <c r="IC115" s="231"/>
      <c r="ID115" s="231"/>
      <c r="IE115" s="231"/>
      <c r="IF115" s="231"/>
      <c r="IG115" s="233"/>
      <c r="IH115" s="233"/>
      <c r="II115" s="233"/>
      <c r="IJ115" s="233"/>
    </row>
    <row r="116" spans="3:24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166"/>
      <c r="DE116" s="166"/>
      <c r="DF116" s="166"/>
      <c r="DG116" s="166"/>
      <c r="DH116" s="166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HA116" s="231"/>
      <c r="HB116" s="231"/>
      <c r="HC116" s="231"/>
      <c r="HD116" s="231"/>
      <c r="HE116" s="231"/>
      <c r="HF116" s="231"/>
      <c r="HG116" s="231"/>
      <c r="HH116" s="231"/>
      <c r="HI116" s="231"/>
      <c r="HJ116" s="231"/>
      <c r="HK116" s="231"/>
      <c r="HL116" s="231"/>
      <c r="HM116" s="231"/>
      <c r="HN116" s="231"/>
      <c r="HO116" s="231"/>
      <c r="HP116" s="231"/>
      <c r="HQ116" s="231"/>
      <c r="HR116" s="231"/>
      <c r="HS116" s="231"/>
      <c r="HT116" s="231"/>
      <c r="HU116" s="231"/>
      <c r="HV116" s="231"/>
      <c r="HW116" s="231"/>
      <c r="HX116" s="231"/>
      <c r="HY116" s="231"/>
      <c r="HZ116" s="231"/>
      <c r="IA116" s="231"/>
      <c r="IB116" s="231"/>
      <c r="IC116" s="231"/>
      <c r="ID116" s="231"/>
      <c r="IE116" s="231"/>
      <c r="IF116" s="231"/>
      <c r="IG116" s="233"/>
      <c r="IH116" s="233"/>
      <c r="II116" s="233"/>
      <c r="IJ116" s="233"/>
    </row>
    <row r="117" spans="3:24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HA117" s="231"/>
      <c r="HB117" s="231"/>
      <c r="HC117" s="231"/>
      <c r="HD117" s="231"/>
      <c r="HE117" s="231"/>
      <c r="HF117" s="231"/>
      <c r="HG117" s="231"/>
      <c r="HH117" s="231"/>
      <c r="HI117" s="231"/>
      <c r="HJ117" s="231"/>
      <c r="HK117" s="231"/>
      <c r="HL117" s="231"/>
      <c r="HM117" s="231"/>
      <c r="HN117" s="231"/>
      <c r="HO117" s="231"/>
      <c r="HP117" s="231"/>
      <c r="HQ117" s="231"/>
      <c r="HR117" s="231"/>
      <c r="HS117" s="231"/>
      <c r="HT117" s="231"/>
      <c r="HU117" s="231"/>
      <c r="HV117" s="231"/>
      <c r="HW117" s="231"/>
      <c r="HX117" s="231"/>
      <c r="HY117" s="231"/>
      <c r="HZ117" s="231"/>
      <c r="IA117" s="231"/>
      <c r="IB117" s="231"/>
      <c r="IC117" s="231"/>
      <c r="ID117" s="231"/>
      <c r="IE117" s="231"/>
      <c r="IF117" s="231"/>
      <c r="IG117" s="233"/>
      <c r="IH117" s="233"/>
      <c r="II117" s="233"/>
      <c r="IJ117" s="233"/>
    </row>
    <row r="118" spans="3:24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HA118" s="231"/>
      <c r="HB118" s="231"/>
      <c r="HC118" s="231"/>
      <c r="HD118" s="231"/>
      <c r="HE118" s="231"/>
      <c r="HF118" s="231"/>
      <c r="HG118" s="231"/>
      <c r="HH118" s="231"/>
      <c r="HI118" s="231"/>
      <c r="HJ118" s="231"/>
      <c r="HK118" s="231"/>
      <c r="HL118" s="231"/>
      <c r="HM118" s="231"/>
      <c r="HN118" s="231"/>
      <c r="HO118" s="231"/>
      <c r="HP118" s="231"/>
      <c r="HQ118" s="231"/>
      <c r="HR118" s="231"/>
      <c r="HS118" s="231"/>
      <c r="HT118" s="231"/>
      <c r="HU118" s="231"/>
      <c r="HV118" s="231"/>
      <c r="HW118" s="231"/>
      <c r="HX118" s="231"/>
      <c r="HY118" s="231"/>
      <c r="HZ118" s="231"/>
      <c r="IA118" s="231"/>
      <c r="IB118" s="231"/>
      <c r="IC118" s="231"/>
      <c r="ID118" s="231"/>
      <c r="IE118" s="231"/>
      <c r="IF118" s="231"/>
      <c r="IG118" s="233"/>
      <c r="IH118" s="233"/>
      <c r="II118" s="233"/>
      <c r="IJ118" s="233"/>
    </row>
    <row r="119" spans="3:24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3"/>
      <c r="IH119" s="233"/>
      <c r="II119" s="233"/>
      <c r="IJ119" s="233"/>
    </row>
    <row r="120" spans="3:24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HA120" s="231"/>
      <c r="HB120" s="231"/>
      <c r="HC120" s="231"/>
      <c r="HD120" s="231"/>
      <c r="HE120" s="231"/>
      <c r="HF120" s="231"/>
      <c r="HG120" s="231"/>
      <c r="HH120" s="231"/>
      <c r="HI120" s="231"/>
      <c r="HJ120" s="231"/>
      <c r="HK120" s="231"/>
      <c r="HL120" s="231"/>
      <c r="HM120" s="231"/>
      <c r="HN120" s="231"/>
      <c r="HO120" s="231"/>
      <c r="HP120" s="231"/>
      <c r="HQ120" s="231"/>
      <c r="HR120" s="231"/>
      <c r="HS120" s="231"/>
      <c r="HT120" s="231"/>
      <c r="HU120" s="231"/>
      <c r="HV120" s="231"/>
      <c r="HW120" s="231"/>
      <c r="HX120" s="231"/>
      <c r="HY120" s="231"/>
      <c r="HZ120" s="231"/>
      <c r="IA120" s="231"/>
      <c r="IB120" s="231"/>
      <c r="IC120" s="231"/>
      <c r="ID120" s="231"/>
      <c r="IE120" s="231"/>
      <c r="IF120" s="231"/>
      <c r="IG120" s="233"/>
      <c r="IH120" s="233"/>
      <c r="II120" s="233"/>
      <c r="IJ120" s="233"/>
    </row>
    <row r="121" spans="3:24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HA121" s="231"/>
      <c r="HB121" s="231"/>
      <c r="HC121" s="231"/>
      <c r="HD121" s="231"/>
      <c r="HE121" s="231"/>
      <c r="HF121" s="231"/>
      <c r="HG121" s="231"/>
      <c r="HH121" s="231"/>
      <c r="HI121" s="231"/>
      <c r="HJ121" s="231"/>
      <c r="HK121" s="231"/>
      <c r="HL121" s="231"/>
      <c r="HM121" s="231"/>
      <c r="HN121" s="231"/>
      <c r="HO121" s="231"/>
      <c r="HP121" s="231"/>
      <c r="HQ121" s="231"/>
      <c r="HR121" s="231"/>
      <c r="HS121" s="231"/>
      <c r="HT121" s="231"/>
      <c r="HU121" s="231"/>
      <c r="HV121" s="231"/>
      <c r="HW121" s="231"/>
      <c r="HX121" s="231"/>
      <c r="HY121" s="231"/>
      <c r="HZ121" s="231"/>
      <c r="IA121" s="231"/>
      <c r="IB121" s="231"/>
      <c r="IC121" s="231"/>
      <c r="ID121" s="231"/>
      <c r="IE121" s="231"/>
      <c r="IF121" s="231"/>
      <c r="IG121" s="233"/>
      <c r="IH121" s="233"/>
      <c r="II121" s="233"/>
      <c r="IJ121" s="233"/>
    </row>
    <row r="122" spans="3:24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166"/>
      <c r="DE122" s="166"/>
      <c r="DF122" s="166"/>
      <c r="DG122" s="166"/>
      <c r="DH122" s="166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HA122" s="231"/>
      <c r="HB122" s="231"/>
      <c r="HC122" s="231"/>
      <c r="HD122" s="231"/>
      <c r="HE122" s="231"/>
      <c r="HF122" s="231"/>
      <c r="HG122" s="231"/>
      <c r="HH122" s="231"/>
      <c r="HI122" s="231"/>
      <c r="HJ122" s="231"/>
      <c r="HK122" s="231"/>
      <c r="HL122" s="231"/>
      <c r="HM122" s="231"/>
      <c r="HN122" s="231"/>
      <c r="HO122" s="231"/>
      <c r="HP122" s="231"/>
      <c r="HQ122" s="231"/>
      <c r="HR122" s="231"/>
      <c r="HS122" s="231"/>
      <c r="HT122" s="231"/>
      <c r="HU122" s="231"/>
      <c r="HV122" s="231"/>
      <c r="HW122" s="231"/>
      <c r="HX122" s="231"/>
      <c r="HY122" s="231"/>
      <c r="HZ122" s="231"/>
      <c r="IA122" s="231"/>
      <c r="IB122" s="231"/>
      <c r="IC122" s="231"/>
      <c r="ID122" s="231"/>
      <c r="IE122" s="231"/>
      <c r="IF122" s="231"/>
      <c r="IG122" s="233"/>
      <c r="IH122" s="233"/>
      <c r="II122" s="233"/>
      <c r="IJ122" s="233"/>
    </row>
    <row r="123" spans="3:24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166"/>
      <c r="CB123" s="166"/>
      <c r="CC123" s="166"/>
      <c r="CD123" s="166"/>
      <c r="CE123" s="166"/>
      <c r="CF123" s="166"/>
      <c r="CG123" s="166"/>
      <c r="CH123" s="166"/>
      <c r="CI123" s="166"/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  <c r="CW123" s="166"/>
      <c r="CX123" s="166"/>
      <c r="CY123" s="166"/>
      <c r="CZ123" s="166"/>
      <c r="DA123" s="166"/>
      <c r="DB123" s="166"/>
      <c r="DC123" s="166"/>
      <c r="DD123" s="166"/>
      <c r="DE123" s="166"/>
      <c r="DF123" s="166"/>
      <c r="DG123" s="166"/>
      <c r="DH123" s="166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HA123" s="231"/>
      <c r="HB123" s="231"/>
      <c r="HC123" s="231"/>
      <c r="HD123" s="231"/>
      <c r="HE123" s="231"/>
      <c r="HF123" s="231"/>
      <c r="HG123" s="231"/>
      <c r="HH123" s="231"/>
      <c r="HI123" s="231"/>
      <c r="HJ123" s="231"/>
      <c r="HK123" s="231"/>
      <c r="HL123" s="231"/>
      <c r="HM123" s="231"/>
      <c r="HN123" s="231"/>
      <c r="HO123" s="231"/>
      <c r="HP123" s="231"/>
      <c r="HQ123" s="231"/>
      <c r="HR123" s="231"/>
      <c r="HS123" s="231"/>
      <c r="HT123" s="231"/>
      <c r="HU123" s="231"/>
      <c r="HV123" s="231"/>
      <c r="HW123" s="231"/>
      <c r="HX123" s="231"/>
      <c r="HY123" s="231"/>
      <c r="HZ123" s="231"/>
      <c r="IA123" s="231"/>
      <c r="IB123" s="231"/>
      <c r="IC123" s="231"/>
      <c r="ID123" s="231"/>
      <c r="IE123" s="231"/>
      <c r="IF123" s="231"/>
      <c r="IG123" s="233"/>
      <c r="IH123" s="233"/>
      <c r="II123" s="233"/>
      <c r="IJ123" s="233"/>
    </row>
    <row r="124" spans="3:24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166"/>
      <c r="CB124" s="166"/>
      <c r="CC124" s="166"/>
      <c r="CD124" s="166"/>
      <c r="CE124" s="166"/>
      <c r="CF124" s="166"/>
      <c r="CG124" s="166"/>
      <c r="CH124" s="166"/>
      <c r="CI124" s="166"/>
      <c r="CJ124" s="166"/>
      <c r="CK124" s="166"/>
      <c r="CL124" s="166"/>
      <c r="CM124" s="166"/>
      <c r="CN124" s="166"/>
      <c r="CO124" s="166"/>
      <c r="CP124" s="166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166"/>
      <c r="DE124" s="166"/>
      <c r="DF124" s="166"/>
      <c r="DG124" s="166"/>
      <c r="DH124" s="166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HA124" s="231"/>
      <c r="HB124" s="231"/>
      <c r="HC124" s="231"/>
      <c r="HD124" s="231"/>
      <c r="HE124" s="231"/>
      <c r="HF124" s="231"/>
      <c r="HG124" s="231"/>
      <c r="HH124" s="231"/>
      <c r="HI124" s="231"/>
      <c r="HJ124" s="231"/>
      <c r="HK124" s="231"/>
      <c r="HL124" s="231"/>
      <c r="HM124" s="231"/>
      <c r="HN124" s="231"/>
      <c r="HO124" s="231"/>
      <c r="HP124" s="231"/>
      <c r="HQ124" s="231"/>
      <c r="HR124" s="231"/>
      <c r="HS124" s="231"/>
      <c r="HT124" s="231"/>
      <c r="HU124" s="231"/>
      <c r="HV124" s="231"/>
      <c r="HW124" s="231"/>
      <c r="HX124" s="231"/>
      <c r="HY124" s="231"/>
      <c r="HZ124" s="231"/>
      <c r="IA124" s="231"/>
      <c r="IB124" s="231"/>
      <c r="IC124" s="231"/>
      <c r="ID124" s="231"/>
      <c r="IE124" s="231"/>
      <c r="IF124" s="231"/>
      <c r="IG124" s="233"/>
      <c r="IH124" s="233"/>
      <c r="II124" s="233"/>
      <c r="IJ124" s="233"/>
    </row>
    <row r="125" spans="3:24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HA125" s="231"/>
      <c r="HB125" s="231"/>
      <c r="HC125" s="231"/>
      <c r="HD125" s="231"/>
      <c r="HE125" s="231"/>
      <c r="HF125" s="231"/>
      <c r="HG125" s="231"/>
      <c r="HH125" s="231"/>
      <c r="HI125" s="231"/>
      <c r="HJ125" s="231"/>
      <c r="HK125" s="231"/>
      <c r="HL125" s="231"/>
      <c r="HM125" s="231"/>
      <c r="HN125" s="231"/>
      <c r="HO125" s="231"/>
      <c r="HP125" s="231"/>
      <c r="HQ125" s="231"/>
      <c r="HR125" s="231"/>
      <c r="HS125" s="231"/>
      <c r="HT125" s="231"/>
      <c r="HU125" s="231"/>
      <c r="HV125" s="231"/>
      <c r="HW125" s="231"/>
      <c r="HX125" s="231"/>
      <c r="HY125" s="231"/>
      <c r="HZ125" s="231"/>
      <c r="IA125" s="231"/>
      <c r="IB125" s="231"/>
      <c r="IC125" s="231"/>
      <c r="ID125" s="231"/>
      <c r="IE125" s="231"/>
      <c r="IF125" s="231"/>
      <c r="IG125" s="233"/>
      <c r="IH125" s="233"/>
      <c r="II125" s="233"/>
      <c r="IJ125" s="233"/>
    </row>
    <row r="126" spans="3:24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166"/>
      <c r="CB126" s="166"/>
      <c r="CC126" s="166"/>
      <c r="CD126" s="166"/>
      <c r="CE126" s="166"/>
      <c r="CF126" s="166"/>
      <c r="CG126" s="166"/>
      <c r="CH126" s="166"/>
      <c r="CI126" s="166"/>
      <c r="CJ126" s="166"/>
      <c r="CK126" s="166"/>
      <c r="CL126" s="166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166"/>
      <c r="DE126" s="166"/>
      <c r="DF126" s="166"/>
      <c r="DG126" s="166"/>
      <c r="DH126" s="166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HA126" s="231"/>
      <c r="HB126" s="231"/>
      <c r="HC126" s="231"/>
      <c r="HD126" s="231"/>
      <c r="HE126" s="231"/>
      <c r="HF126" s="231"/>
      <c r="HG126" s="231"/>
      <c r="HH126" s="231"/>
      <c r="HI126" s="231"/>
      <c r="HJ126" s="231"/>
      <c r="HK126" s="231"/>
      <c r="HL126" s="231"/>
      <c r="HM126" s="231"/>
      <c r="HN126" s="231"/>
      <c r="HO126" s="231"/>
      <c r="HP126" s="231"/>
      <c r="HQ126" s="231"/>
      <c r="HR126" s="231"/>
      <c r="HS126" s="231"/>
      <c r="HT126" s="231"/>
      <c r="HU126" s="231"/>
      <c r="HV126" s="231"/>
      <c r="HW126" s="231"/>
      <c r="HX126" s="231"/>
      <c r="HY126" s="231"/>
      <c r="HZ126" s="231"/>
      <c r="IA126" s="231"/>
      <c r="IB126" s="231"/>
      <c r="IC126" s="231"/>
      <c r="ID126" s="231"/>
      <c r="IE126" s="231"/>
      <c r="IF126" s="231"/>
      <c r="IG126" s="233"/>
      <c r="IH126" s="233"/>
      <c r="II126" s="233"/>
      <c r="IJ126" s="233"/>
    </row>
    <row r="127" spans="3:24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166"/>
      <c r="DE127" s="166"/>
      <c r="DF127" s="166"/>
      <c r="DG127" s="166"/>
      <c r="DH127" s="166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HA127" s="231"/>
      <c r="HB127" s="231"/>
      <c r="HC127" s="231"/>
      <c r="HD127" s="231"/>
      <c r="HE127" s="231"/>
      <c r="HF127" s="231"/>
      <c r="HG127" s="231"/>
      <c r="HH127" s="231"/>
      <c r="HI127" s="231"/>
      <c r="HJ127" s="231"/>
      <c r="HK127" s="231"/>
      <c r="HL127" s="231"/>
      <c r="HM127" s="231"/>
      <c r="HN127" s="231"/>
      <c r="HO127" s="231"/>
      <c r="HP127" s="231"/>
      <c r="HQ127" s="231"/>
      <c r="HR127" s="231"/>
      <c r="HS127" s="231"/>
      <c r="HT127" s="231"/>
      <c r="HU127" s="231"/>
      <c r="HV127" s="231"/>
      <c r="HW127" s="231"/>
      <c r="HX127" s="231"/>
      <c r="HY127" s="231"/>
      <c r="HZ127" s="231"/>
      <c r="IA127" s="231"/>
      <c r="IB127" s="231"/>
      <c r="IC127" s="231"/>
      <c r="ID127" s="231"/>
      <c r="IE127" s="231"/>
      <c r="IF127" s="231"/>
      <c r="IG127" s="233"/>
      <c r="IH127" s="233"/>
      <c r="II127" s="233"/>
      <c r="IJ127" s="233"/>
    </row>
    <row r="128" spans="3:24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66"/>
      <c r="CB128" s="166"/>
      <c r="CC128" s="166"/>
      <c r="CD128" s="166"/>
      <c r="CE128" s="166"/>
      <c r="CF128" s="166"/>
      <c r="CG128" s="166"/>
      <c r="CH128" s="166"/>
      <c r="CI128" s="166"/>
      <c r="CJ128" s="166"/>
      <c r="CK128" s="166"/>
      <c r="CL128" s="166"/>
      <c r="CM128" s="166"/>
      <c r="CN128" s="166"/>
      <c r="CO128" s="166"/>
      <c r="CP128" s="166"/>
      <c r="CQ128" s="166"/>
      <c r="CR128" s="166"/>
      <c r="CS128" s="166"/>
      <c r="CT128" s="166"/>
      <c r="CU128" s="166"/>
      <c r="CV128" s="166"/>
      <c r="CW128" s="166"/>
      <c r="CX128" s="166"/>
      <c r="CY128" s="166"/>
      <c r="CZ128" s="166"/>
      <c r="DA128" s="166"/>
      <c r="DB128" s="166"/>
      <c r="DC128" s="166"/>
      <c r="DD128" s="166"/>
      <c r="DE128" s="166"/>
      <c r="DF128" s="166"/>
      <c r="DG128" s="166"/>
      <c r="DH128" s="166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HA128" s="231"/>
      <c r="HB128" s="231"/>
      <c r="HC128" s="231"/>
      <c r="HD128" s="231"/>
      <c r="HE128" s="231"/>
      <c r="HF128" s="231"/>
      <c r="HG128" s="231"/>
      <c r="HH128" s="231"/>
      <c r="HI128" s="231"/>
      <c r="HJ128" s="231"/>
      <c r="HK128" s="231"/>
      <c r="HL128" s="231"/>
      <c r="HM128" s="231"/>
      <c r="HN128" s="231"/>
      <c r="HO128" s="231"/>
      <c r="HP128" s="231"/>
      <c r="HQ128" s="231"/>
      <c r="HR128" s="231"/>
      <c r="HS128" s="231"/>
      <c r="HT128" s="231"/>
      <c r="HU128" s="231"/>
      <c r="HV128" s="231"/>
      <c r="HW128" s="231"/>
      <c r="HX128" s="231"/>
      <c r="HY128" s="231"/>
      <c r="HZ128" s="231"/>
      <c r="IA128" s="231"/>
      <c r="IB128" s="231"/>
      <c r="IC128" s="231"/>
      <c r="ID128" s="231"/>
      <c r="IE128" s="231"/>
      <c r="IF128" s="231"/>
      <c r="IG128" s="233"/>
      <c r="IH128" s="233"/>
      <c r="II128" s="233"/>
      <c r="IJ128" s="233"/>
    </row>
    <row r="129" spans="3:24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6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HA129" s="231"/>
      <c r="HB129" s="231"/>
      <c r="HC129" s="231"/>
      <c r="HD129" s="231"/>
      <c r="HE129" s="231"/>
      <c r="HF129" s="231"/>
      <c r="HG129" s="231"/>
      <c r="HH129" s="231"/>
      <c r="HI129" s="231"/>
      <c r="HJ129" s="231"/>
      <c r="HK129" s="231"/>
      <c r="HL129" s="231"/>
      <c r="HM129" s="231"/>
      <c r="HN129" s="231"/>
      <c r="HO129" s="231"/>
      <c r="HP129" s="231"/>
      <c r="HQ129" s="231"/>
      <c r="HR129" s="231"/>
      <c r="HS129" s="231"/>
      <c r="HT129" s="231"/>
      <c r="HU129" s="231"/>
      <c r="HV129" s="231"/>
      <c r="HW129" s="231"/>
      <c r="HX129" s="231"/>
      <c r="HY129" s="231"/>
      <c r="HZ129" s="231"/>
      <c r="IA129" s="231"/>
      <c r="IB129" s="231"/>
      <c r="IC129" s="231"/>
      <c r="ID129" s="231"/>
      <c r="IE129" s="231"/>
      <c r="IF129" s="231"/>
      <c r="IG129" s="233"/>
      <c r="IH129" s="233"/>
      <c r="II129" s="233"/>
      <c r="IJ129" s="233"/>
    </row>
    <row r="130" spans="3:24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66"/>
      <c r="DF130" s="166"/>
      <c r="DG130" s="166"/>
      <c r="DH130" s="166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HA130" s="231"/>
      <c r="HB130" s="231"/>
      <c r="HC130" s="231"/>
      <c r="HD130" s="231"/>
      <c r="HE130" s="231"/>
      <c r="HF130" s="231"/>
      <c r="HG130" s="231"/>
      <c r="HH130" s="231"/>
      <c r="HI130" s="231"/>
      <c r="HJ130" s="231"/>
      <c r="HK130" s="231"/>
      <c r="HL130" s="231"/>
      <c r="HM130" s="231"/>
      <c r="HN130" s="231"/>
      <c r="HO130" s="231"/>
      <c r="HP130" s="231"/>
      <c r="HQ130" s="231"/>
      <c r="HR130" s="231"/>
      <c r="HS130" s="231"/>
      <c r="HT130" s="231"/>
      <c r="HU130" s="231"/>
      <c r="HV130" s="231"/>
      <c r="HW130" s="231"/>
      <c r="HX130" s="231"/>
      <c r="HY130" s="231"/>
      <c r="HZ130" s="231"/>
      <c r="IA130" s="231"/>
      <c r="IB130" s="231"/>
      <c r="IC130" s="231"/>
      <c r="ID130" s="231"/>
      <c r="IE130" s="231"/>
      <c r="IF130" s="231"/>
      <c r="IG130" s="233"/>
      <c r="IH130" s="233"/>
      <c r="II130" s="233"/>
      <c r="IJ130" s="233"/>
    </row>
    <row r="131" spans="3:24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66"/>
      <c r="CB131" s="166"/>
      <c r="CC131" s="166"/>
      <c r="CD131" s="166"/>
      <c r="CE131" s="166"/>
      <c r="CF131" s="166"/>
      <c r="CG131" s="166"/>
      <c r="CH131" s="166"/>
      <c r="CI131" s="166"/>
      <c r="CJ131" s="166"/>
      <c r="CK131" s="166"/>
      <c r="CL131" s="166"/>
      <c r="CM131" s="166"/>
      <c r="CN131" s="166"/>
      <c r="CO131" s="166"/>
      <c r="CP131" s="166"/>
      <c r="CQ131" s="166"/>
      <c r="CR131" s="166"/>
      <c r="CS131" s="166"/>
      <c r="CT131" s="166"/>
      <c r="CU131" s="166"/>
      <c r="CV131" s="166"/>
      <c r="CW131" s="166"/>
      <c r="CX131" s="166"/>
      <c r="CY131" s="166"/>
      <c r="CZ131" s="166"/>
      <c r="DA131" s="166"/>
      <c r="DB131" s="166"/>
      <c r="DC131" s="166"/>
      <c r="DD131" s="166"/>
      <c r="DE131" s="166"/>
      <c r="DF131" s="166"/>
      <c r="DG131" s="166"/>
      <c r="DH131" s="166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HA131" s="231"/>
      <c r="HB131" s="231"/>
      <c r="HC131" s="231"/>
      <c r="HD131" s="231"/>
      <c r="HE131" s="231"/>
      <c r="HF131" s="231"/>
      <c r="HG131" s="231"/>
      <c r="HH131" s="231"/>
      <c r="HI131" s="231"/>
      <c r="HJ131" s="231"/>
      <c r="HK131" s="231"/>
      <c r="HL131" s="231"/>
      <c r="HM131" s="231"/>
      <c r="HN131" s="231"/>
      <c r="HO131" s="231"/>
      <c r="HP131" s="231"/>
      <c r="HQ131" s="231"/>
      <c r="HR131" s="231"/>
      <c r="HS131" s="231"/>
      <c r="HT131" s="231"/>
      <c r="HU131" s="231"/>
      <c r="HV131" s="231"/>
      <c r="HW131" s="231"/>
      <c r="HX131" s="231"/>
      <c r="HY131" s="231"/>
      <c r="HZ131" s="231"/>
      <c r="IA131" s="231"/>
      <c r="IB131" s="231"/>
      <c r="IC131" s="231"/>
      <c r="ID131" s="231"/>
      <c r="IE131" s="231"/>
      <c r="IF131" s="231"/>
      <c r="IG131" s="233"/>
      <c r="IH131" s="233"/>
      <c r="II131" s="233"/>
      <c r="IJ131" s="233"/>
    </row>
    <row r="132" spans="3:24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66"/>
      <c r="CB132" s="166"/>
      <c r="CC132" s="166"/>
      <c r="CD132" s="166"/>
      <c r="CE132" s="166"/>
      <c r="CF132" s="166"/>
      <c r="CG132" s="166"/>
      <c r="CH132" s="166"/>
      <c r="CI132" s="166"/>
      <c r="CJ132" s="166"/>
      <c r="CK132" s="166"/>
      <c r="CL132" s="166"/>
      <c r="CM132" s="166"/>
      <c r="CN132" s="166"/>
      <c r="CO132" s="166"/>
      <c r="CP132" s="166"/>
      <c r="CQ132" s="166"/>
      <c r="CR132" s="166"/>
      <c r="CS132" s="166"/>
      <c r="CT132" s="166"/>
      <c r="CU132" s="166"/>
      <c r="CV132" s="166"/>
      <c r="CW132" s="166"/>
      <c r="CX132" s="166"/>
      <c r="CY132" s="166"/>
      <c r="CZ132" s="166"/>
      <c r="DA132" s="166"/>
      <c r="DB132" s="166"/>
      <c r="DC132" s="166"/>
      <c r="DD132" s="166"/>
      <c r="DE132" s="166"/>
      <c r="DF132" s="166"/>
      <c r="DG132" s="166"/>
      <c r="DH132" s="166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HA132" s="231"/>
      <c r="HB132" s="231"/>
      <c r="HC132" s="231"/>
      <c r="HD132" s="231"/>
      <c r="HE132" s="231"/>
      <c r="HF132" s="231"/>
      <c r="HG132" s="231"/>
      <c r="HH132" s="231"/>
      <c r="HI132" s="231"/>
      <c r="HJ132" s="231"/>
      <c r="HK132" s="231"/>
      <c r="HL132" s="231"/>
      <c r="HM132" s="231"/>
      <c r="HN132" s="231"/>
      <c r="HO132" s="231"/>
      <c r="HP132" s="231"/>
      <c r="HQ132" s="231"/>
      <c r="HR132" s="231"/>
      <c r="HS132" s="231"/>
      <c r="HT132" s="231"/>
      <c r="HU132" s="231"/>
      <c r="HV132" s="231"/>
      <c r="HW132" s="231"/>
      <c r="HX132" s="231"/>
      <c r="HY132" s="231"/>
      <c r="HZ132" s="231"/>
      <c r="IA132" s="231"/>
      <c r="IB132" s="231"/>
      <c r="IC132" s="231"/>
      <c r="ID132" s="231"/>
      <c r="IE132" s="231"/>
      <c r="IF132" s="231"/>
      <c r="IG132" s="233"/>
      <c r="IH132" s="233"/>
      <c r="II132" s="233"/>
      <c r="IJ132" s="233"/>
    </row>
    <row r="133" spans="3:24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66"/>
      <c r="CB133" s="166"/>
      <c r="CC133" s="166"/>
      <c r="CD133" s="166"/>
      <c r="CE133" s="166"/>
      <c r="CF133" s="166"/>
      <c r="CG133" s="166"/>
      <c r="CH133" s="166"/>
      <c r="CI133" s="166"/>
      <c r="CJ133" s="166"/>
      <c r="CK133" s="166"/>
      <c r="CL133" s="166"/>
      <c r="CM133" s="166"/>
      <c r="CN133" s="166"/>
      <c r="CO133" s="166"/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/>
      <c r="DA133" s="166"/>
      <c r="DB133" s="166"/>
      <c r="DC133" s="166"/>
      <c r="DD133" s="166"/>
      <c r="DE133" s="166"/>
      <c r="DF133" s="166"/>
      <c r="DG133" s="166"/>
      <c r="DH133" s="166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HA133" s="231"/>
      <c r="HB133" s="231"/>
      <c r="HC133" s="231"/>
      <c r="HD133" s="231"/>
      <c r="HE133" s="231"/>
      <c r="HF133" s="231"/>
      <c r="HG133" s="231"/>
      <c r="HH133" s="231"/>
      <c r="HI133" s="231"/>
      <c r="HJ133" s="231"/>
      <c r="HK133" s="231"/>
      <c r="HL133" s="231"/>
      <c r="HM133" s="231"/>
      <c r="HN133" s="231"/>
      <c r="HO133" s="231"/>
      <c r="HP133" s="231"/>
      <c r="HQ133" s="231"/>
      <c r="HR133" s="231"/>
      <c r="HS133" s="231"/>
      <c r="HT133" s="231"/>
      <c r="HU133" s="231"/>
      <c r="HV133" s="231"/>
      <c r="HW133" s="231"/>
      <c r="HX133" s="231"/>
      <c r="HY133" s="231"/>
      <c r="HZ133" s="231"/>
      <c r="IA133" s="231"/>
      <c r="IB133" s="231"/>
      <c r="IC133" s="231"/>
      <c r="ID133" s="231"/>
      <c r="IE133" s="231"/>
      <c r="IF133" s="231"/>
      <c r="IG133" s="233"/>
      <c r="IH133" s="233"/>
      <c r="II133" s="233"/>
      <c r="IJ133" s="233"/>
    </row>
    <row r="134" spans="3:24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166"/>
      <c r="CB134" s="166"/>
      <c r="CC134" s="166"/>
      <c r="CD134" s="166"/>
      <c r="CE134" s="166"/>
      <c r="CF134" s="166"/>
      <c r="CG134" s="166"/>
      <c r="CH134" s="166"/>
      <c r="CI134" s="166"/>
      <c r="CJ134" s="166"/>
      <c r="CK134" s="166"/>
      <c r="CL134" s="166"/>
      <c r="CM134" s="166"/>
      <c r="CN134" s="166"/>
      <c r="CO134" s="166"/>
      <c r="CP134" s="166"/>
      <c r="CQ134" s="166"/>
      <c r="CR134" s="166"/>
      <c r="CS134" s="166"/>
      <c r="CT134" s="166"/>
      <c r="CU134" s="166"/>
      <c r="CV134" s="166"/>
      <c r="CW134" s="166"/>
      <c r="CX134" s="166"/>
      <c r="CY134" s="166"/>
      <c r="CZ134" s="166"/>
      <c r="DA134" s="166"/>
      <c r="DB134" s="166"/>
      <c r="DC134" s="166"/>
      <c r="DD134" s="166"/>
      <c r="DE134" s="166"/>
      <c r="DF134" s="166"/>
      <c r="DG134" s="166"/>
      <c r="DH134" s="166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HA134" s="231"/>
      <c r="HB134" s="231"/>
      <c r="HC134" s="231"/>
      <c r="HD134" s="231"/>
      <c r="HE134" s="231"/>
      <c r="HF134" s="231"/>
      <c r="HG134" s="231"/>
      <c r="HH134" s="231"/>
      <c r="HI134" s="231"/>
      <c r="HJ134" s="231"/>
      <c r="HK134" s="231"/>
      <c r="HL134" s="231"/>
      <c r="HM134" s="231"/>
      <c r="HN134" s="231"/>
      <c r="HO134" s="231"/>
      <c r="HP134" s="231"/>
      <c r="HQ134" s="231"/>
      <c r="HR134" s="231"/>
      <c r="HS134" s="231"/>
      <c r="HT134" s="231"/>
      <c r="HU134" s="231"/>
      <c r="HV134" s="231"/>
      <c r="HW134" s="231"/>
      <c r="HX134" s="231"/>
      <c r="HY134" s="231"/>
      <c r="HZ134" s="231"/>
      <c r="IA134" s="231"/>
      <c r="IB134" s="231"/>
      <c r="IC134" s="231"/>
      <c r="ID134" s="231"/>
      <c r="IE134" s="231"/>
      <c r="IF134" s="231"/>
      <c r="IG134" s="233"/>
      <c r="IH134" s="233"/>
      <c r="II134" s="233"/>
      <c r="IJ134" s="233"/>
    </row>
    <row r="135" spans="3:24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166"/>
      <c r="CB135" s="166"/>
      <c r="CC135" s="166"/>
      <c r="CD135" s="166"/>
      <c r="CE135" s="166"/>
      <c r="CF135" s="166"/>
      <c r="CG135" s="166"/>
      <c r="CH135" s="166"/>
      <c r="CI135" s="166"/>
      <c r="CJ135" s="166"/>
      <c r="CK135" s="166"/>
      <c r="CL135" s="166"/>
      <c r="CM135" s="166"/>
      <c r="CN135" s="166"/>
      <c r="CO135" s="166"/>
      <c r="CP135" s="166"/>
      <c r="CQ135" s="166"/>
      <c r="CR135" s="166"/>
      <c r="CS135" s="166"/>
      <c r="CT135" s="166"/>
      <c r="CU135" s="166"/>
      <c r="CV135" s="166"/>
      <c r="CW135" s="166"/>
      <c r="CX135" s="166"/>
      <c r="CY135" s="166"/>
      <c r="CZ135" s="166"/>
      <c r="DA135" s="166"/>
      <c r="DB135" s="166"/>
      <c r="DC135" s="166"/>
      <c r="DD135" s="166"/>
      <c r="DE135" s="166"/>
      <c r="DF135" s="166"/>
      <c r="DG135" s="166"/>
      <c r="DH135" s="166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HA135" s="231"/>
      <c r="HB135" s="231"/>
      <c r="HC135" s="231"/>
      <c r="HD135" s="231"/>
      <c r="HE135" s="231"/>
      <c r="HF135" s="231"/>
      <c r="HG135" s="231"/>
      <c r="HH135" s="231"/>
      <c r="HI135" s="231"/>
      <c r="HJ135" s="231"/>
      <c r="HK135" s="231"/>
      <c r="HL135" s="231"/>
      <c r="HM135" s="231"/>
      <c r="HN135" s="231"/>
      <c r="HO135" s="231"/>
      <c r="HP135" s="231"/>
      <c r="HQ135" s="231"/>
      <c r="HR135" s="231"/>
      <c r="HS135" s="231"/>
      <c r="HT135" s="231"/>
      <c r="HU135" s="231"/>
      <c r="HV135" s="231"/>
      <c r="HW135" s="231"/>
      <c r="HX135" s="231"/>
      <c r="HY135" s="231"/>
      <c r="HZ135" s="231"/>
      <c r="IA135" s="231"/>
      <c r="IB135" s="231"/>
      <c r="IC135" s="231"/>
      <c r="ID135" s="231"/>
      <c r="IE135" s="231"/>
      <c r="IF135" s="231"/>
      <c r="IG135" s="233"/>
      <c r="IH135" s="233"/>
      <c r="II135" s="233"/>
      <c r="IJ135" s="233"/>
    </row>
    <row r="136" spans="3:24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166"/>
      <c r="CB136" s="166"/>
      <c r="CC136" s="166"/>
      <c r="CD136" s="166"/>
      <c r="CE136" s="166"/>
      <c r="CF136" s="166"/>
      <c r="CG136" s="166"/>
      <c r="CH136" s="166"/>
      <c r="CI136" s="166"/>
      <c r="CJ136" s="166"/>
      <c r="CK136" s="166"/>
      <c r="CL136" s="166"/>
      <c r="CM136" s="166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/>
      <c r="DE136" s="166"/>
      <c r="DF136" s="166"/>
      <c r="DG136" s="166"/>
      <c r="DH136" s="166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HA136" s="231"/>
      <c r="HB136" s="231"/>
      <c r="HC136" s="231"/>
      <c r="HD136" s="231"/>
      <c r="HE136" s="231"/>
      <c r="HF136" s="231"/>
      <c r="HG136" s="231"/>
      <c r="HH136" s="231"/>
      <c r="HI136" s="231"/>
      <c r="HJ136" s="231"/>
      <c r="HK136" s="231"/>
      <c r="HL136" s="231"/>
      <c r="HM136" s="231"/>
      <c r="HN136" s="231"/>
      <c r="HO136" s="231"/>
      <c r="HP136" s="231"/>
      <c r="HQ136" s="231"/>
      <c r="HR136" s="231"/>
      <c r="HS136" s="231"/>
      <c r="HT136" s="231"/>
      <c r="HU136" s="231"/>
      <c r="HV136" s="231"/>
      <c r="HW136" s="231"/>
      <c r="HX136" s="231"/>
      <c r="HY136" s="231"/>
      <c r="HZ136" s="231"/>
      <c r="IA136" s="231"/>
      <c r="IB136" s="231"/>
      <c r="IC136" s="231"/>
      <c r="ID136" s="231"/>
      <c r="IE136" s="231"/>
      <c r="IF136" s="231"/>
      <c r="IG136" s="233"/>
      <c r="IH136" s="233"/>
      <c r="II136" s="233"/>
      <c r="IJ136" s="233"/>
    </row>
    <row r="137" spans="3:24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166"/>
      <c r="CB137" s="166"/>
      <c r="CC137" s="166"/>
      <c r="CD137" s="166"/>
      <c r="CE137" s="166"/>
      <c r="CF137" s="166"/>
      <c r="CG137" s="166"/>
      <c r="CH137" s="166"/>
      <c r="CI137" s="166"/>
      <c r="CJ137" s="166"/>
      <c r="CK137" s="166"/>
      <c r="CL137" s="166"/>
      <c r="CM137" s="166"/>
      <c r="CN137" s="166"/>
      <c r="CO137" s="166"/>
      <c r="CP137" s="166"/>
      <c r="CQ137" s="166"/>
      <c r="CR137" s="166"/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HA137" s="231"/>
      <c r="HB137" s="231"/>
      <c r="HC137" s="231"/>
      <c r="HD137" s="231"/>
      <c r="HE137" s="231"/>
      <c r="HF137" s="231"/>
      <c r="HG137" s="231"/>
      <c r="HH137" s="231"/>
      <c r="HI137" s="231"/>
      <c r="HJ137" s="231"/>
      <c r="HK137" s="231"/>
      <c r="HL137" s="231"/>
      <c r="HM137" s="231"/>
      <c r="HN137" s="231"/>
      <c r="HO137" s="231"/>
      <c r="HP137" s="231"/>
      <c r="HQ137" s="231"/>
      <c r="HR137" s="231"/>
      <c r="HS137" s="231"/>
      <c r="HT137" s="231"/>
      <c r="HU137" s="231"/>
      <c r="HV137" s="231"/>
      <c r="HW137" s="231"/>
      <c r="HX137" s="231"/>
      <c r="HY137" s="231"/>
      <c r="HZ137" s="231"/>
      <c r="IA137" s="231"/>
      <c r="IB137" s="231"/>
      <c r="IC137" s="231"/>
      <c r="ID137" s="231"/>
      <c r="IE137" s="231"/>
      <c r="IF137" s="231"/>
      <c r="IG137" s="233"/>
      <c r="IH137" s="233"/>
      <c r="II137" s="233"/>
      <c r="IJ137" s="233"/>
    </row>
    <row r="138" spans="3:24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166"/>
      <c r="CB138" s="166"/>
      <c r="CC138" s="166"/>
      <c r="CD138" s="166"/>
      <c r="CE138" s="166"/>
      <c r="CF138" s="166"/>
      <c r="CG138" s="166"/>
      <c r="CH138" s="166"/>
      <c r="CI138" s="166"/>
      <c r="CJ138" s="166"/>
      <c r="CK138" s="166"/>
      <c r="CL138" s="166"/>
      <c r="CM138" s="166"/>
      <c r="CN138" s="166"/>
      <c r="CO138" s="166"/>
      <c r="CP138" s="166"/>
      <c r="CQ138" s="166"/>
      <c r="CR138" s="166"/>
      <c r="CS138" s="166"/>
      <c r="CT138" s="166"/>
      <c r="CU138" s="166"/>
      <c r="CV138" s="166"/>
      <c r="CW138" s="166"/>
      <c r="CX138" s="166"/>
      <c r="CY138" s="166"/>
      <c r="CZ138" s="166"/>
      <c r="DA138" s="166"/>
      <c r="DB138" s="166"/>
      <c r="DC138" s="166"/>
      <c r="DD138" s="166"/>
      <c r="DE138" s="166"/>
      <c r="DF138" s="166"/>
      <c r="DG138" s="166"/>
      <c r="DH138" s="166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HA138" s="231"/>
      <c r="HB138" s="231"/>
      <c r="HC138" s="231"/>
      <c r="HD138" s="231"/>
      <c r="HE138" s="231"/>
      <c r="HF138" s="231"/>
      <c r="HG138" s="231"/>
      <c r="HH138" s="231"/>
      <c r="HI138" s="231"/>
      <c r="HJ138" s="231"/>
      <c r="HK138" s="231"/>
      <c r="HL138" s="231"/>
      <c r="HM138" s="231"/>
      <c r="HN138" s="231"/>
      <c r="HO138" s="231"/>
      <c r="HP138" s="231"/>
      <c r="HQ138" s="231"/>
      <c r="HR138" s="231"/>
      <c r="HS138" s="231"/>
      <c r="HT138" s="231"/>
      <c r="HU138" s="231"/>
      <c r="HV138" s="231"/>
      <c r="HW138" s="231"/>
      <c r="HX138" s="231"/>
      <c r="HY138" s="231"/>
      <c r="HZ138" s="231"/>
      <c r="IA138" s="231"/>
      <c r="IB138" s="231"/>
      <c r="IC138" s="231"/>
      <c r="ID138" s="231"/>
      <c r="IE138" s="231"/>
      <c r="IF138" s="231"/>
      <c r="IG138" s="233"/>
      <c r="IH138" s="233"/>
      <c r="II138" s="233"/>
      <c r="IJ138" s="233"/>
    </row>
    <row r="139" spans="3:24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166"/>
      <c r="CB139" s="166"/>
      <c r="CC139" s="166"/>
      <c r="CD139" s="166"/>
      <c r="CE139" s="166"/>
      <c r="CF139" s="166"/>
      <c r="CG139" s="166"/>
      <c r="CH139" s="166"/>
      <c r="CI139" s="166"/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  <c r="DA139" s="166"/>
      <c r="DB139" s="166"/>
      <c r="DC139" s="166"/>
      <c r="DD139" s="166"/>
      <c r="DE139" s="166"/>
      <c r="DF139" s="166"/>
      <c r="DG139" s="166"/>
      <c r="DH139" s="166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HA139" s="231"/>
      <c r="HB139" s="231"/>
      <c r="HC139" s="231"/>
      <c r="HD139" s="231"/>
      <c r="HE139" s="231"/>
      <c r="HF139" s="231"/>
      <c r="HG139" s="231"/>
      <c r="HH139" s="231"/>
      <c r="HI139" s="231"/>
      <c r="HJ139" s="231"/>
      <c r="HK139" s="231"/>
      <c r="HL139" s="231"/>
      <c r="HM139" s="231"/>
      <c r="HN139" s="231"/>
      <c r="HO139" s="231"/>
      <c r="HP139" s="231"/>
      <c r="HQ139" s="231"/>
      <c r="HR139" s="231"/>
      <c r="HS139" s="231"/>
      <c r="HT139" s="231"/>
      <c r="HU139" s="231"/>
      <c r="HV139" s="231"/>
      <c r="HW139" s="231"/>
      <c r="HX139" s="231"/>
      <c r="HY139" s="231"/>
      <c r="HZ139" s="231"/>
      <c r="IA139" s="231"/>
      <c r="IB139" s="231"/>
      <c r="IC139" s="231"/>
      <c r="ID139" s="231"/>
      <c r="IE139" s="231"/>
      <c r="IF139" s="231"/>
      <c r="IG139" s="233"/>
      <c r="IH139" s="233"/>
      <c r="II139" s="233"/>
      <c r="IJ139" s="233"/>
    </row>
    <row r="140" spans="3:24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166"/>
      <c r="CB140" s="166"/>
      <c r="CC140" s="166"/>
      <c r="CD140" s="166"/>
      <c r="CE140" s="166"/>
      <c r="CF140" s="166"/>
      <c r="CG140" s="166"/>
      <c r="CH140" s="166"/>
      <c r="CI140" s="166"/>
      <c r="CJ140" s="166"/>
      <c r="CK140" s="166"/>
      <c r="CL140" s="166"/>
      <c r="CM140" s="166"/>
      <c r="CN140" s="166"/>
      <c r="CO140" s="166"/>
      <c r="CP140" s="166"/>
      <c r="CQ140" s="166"/>
      <c r="CR140" s="166"/>
      <c r="CS140" s="166"/>
      <c r="CT140" s="166"/>
      <c r="CU140" s="166"/>
      <c r="CV140" s="166"/>
      <c r="CW140" s="166"/>
      <c r="CX140" s="166"/>
      <c r="CY140" s="166"/>
      <c r="CZ140" s="166"/>
      <c r="DA140" s="166"/>
      <c r="DB140" s="166"/>
      <c r="DC140" s="166"/>
      <c r="DD140" s="166"/>
      <c r="DE140" s="166"/>
      <c r="DF140" s="166"/>
      <c r="DG140" s="166"/>
      <c r="DH140" s="166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HA140" s="231"/>
      <c r="HB140" s="231"/>
      <c r="HC140" s="231"/>
      <c r="HD140" s="231"/>
      <c r="HE140" s="231"/>
      <c r="HF140" s="231"/>
      <c r="HG140" s="231"/>
      <c r="HH140" s="231"/>
      <c r="HI140" s="231"/>
      <c r="HJ140" s="231"/>
      <c r="HK140" s="231"/>
      <c r="HL140" s="231"/>
      <c r="HM140" s="231"/>
      <c r="HN140" s="231"/>
      <c r="HO140" s="231"/>
      <c r="HP140" s="231"/>
      <c r="HQ140" s="231"/>
      <c r="HR140" s="231"/>
      <c r="HS140" s="231"/>
      <c r="HT140" s="231"/>
      <c r="HU140" s="231"/>
      <c r="HV140" s="231"/>
      <c r="HW140" s="231"/>
      <c r="HX140" s="231"/>
      <c r="HY140" s="231"/>
      <c r="HZ140" s="231"/>
      <c r="IA140" s="231"/>
      <c r="IB140" s="231"/>
      <c r="IC140" s="231"/>
      <c r="ID140" s="231"/>
      <c r="IE140" s="231"/>
      <c r="IF140" s="231"/>
      <c r="IG140" s="233"/>
      <c r="IH140" s="233"/>
      <c r="II140" s="233"/>
      <c r="IJ140" s="233"/>
    </row>
    <row r="141" spans="3:24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166"/>
      <c r="CB141" s="166"/>
      <c r="CC141" s="166"/>
      <c r="CD141" s="166"/>
      <c r="CE141" s="166"/>
      <c r="CF141" s="166"/>
      <c r="CG141" s="166"/>
      <c r="CH141" s="166"/>
      <c r="CI141" s="166"/>
      <c r="CJ141" s="166"/>
      <c r="CK141" s="166"/>
      <c r="CL141" s="166"/>
      <c r="CM141" s="166"/>
      <c r="CN141" s="166"/>
      <c r="CO141" s="166"/>
      <c r="CP141" s="166"/>
      <c r="CQ141" s="166"/>
      <c r="CR141" s="166"/>
      <c r="CS141" s="166"/>
      <c r="CT141" s="166"/>
      <c r="CU141" s="166"/>
      <c r="CV141" s="166"/>
      <c r="CW141" s="166"/>
      <c r="CX141" s="166"/>
      <c r="CY141" s="166"/>
      <c r="CZ141" s="166"/>
      <c r="DA141" s="166"/>
      <c r="DB141" s="166"/>
      <c r="DC141" s="166"/>
      <c r="DD141" s="166"/>
      <c r="DE141" s="166"/>
      <c r="DF141" s="166"/>
      <c r="DG141" s="166"/>
      <c r="DH141" s="166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HA141" s="231"/>
      <c r="HB141" s="231"/>
      <c r="HC141" s="231"/>
      <c r="HD141" s="231"/>
      <c r="HE141" s="231"/>
      <c r="HF141" s="231"/>
      <c r="HG141" s="231"/>
      <c r="HH141" s="231"/>
      <c r="HI141" s="231"/>
      <c r="HJ141" s="231"/>
      <c r="HK141" s="231"/>
      <c r="HL141" s="231"/>
      <c r="HM141" s="231"/>
      <c r="HN141" s="231"/>
      <c r="HO141" s="231"/>
      <c r="HP141" s="231"/>
      <c r="HQ141" s="231"/>
      <c r="HR141" s="231"/>
      <c r="HS141" s="231"/>
      <c r="HT141" s="231"/>
      <c r="HU141" s="231"/>
      <c r="HV141" s="231"/>
      <c r="HW141" s="231"/>
      <c r="HX141" s="231"/>
      <c r="HY141" s="231"/>
      <c r="HZ141" s="231"/>
      <c r="IA141" s="231"/>
      <c r="IB141" s="231"/>
      <c r="IC141" s="231"/>
      <c r="ID141" s="231"/>
      <c r="IE141" s="231"/>
      <c r="IF141" s="231"/>
      <c r="IG141" s="233"/>
      <c r="IH141" s="233"/>
      <c r="II141" s="233"/>
      <c r="IJ141" s="233"/>
    </row>
    <row r="142" spans="3:24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166"/>
      <c r="CY142" s="166"/>
      <c r="CZ142" s="166"/>
      <c r="DA142" s="166"/>
      <c r="DB142" s="166"/>
      <c r="DC142" s="166"/>
      <c r="DD142" s="166"/>
      <c r="DE142" s="166"/>
      <c r="DF142" s="166"/>
      <c r="DG142" s="166"/>
      <c r="DH142" s="166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HA142" s="231"/>
      <c r="HB142" s="231"/>
      <c r="HC142" s="231"/>
      <c r="HD142" s="231"/>
      <c r="HE142" s="231"/>
      <c r="HF142" s="231"/>
      <c r="HG142" s="231"/>
      <c r="HH142" s="231"/>
      <c r="HI142" s="231"/>
      <c r="HJ142" s="231"/>
      <c r="HK142" s="231"/>
      <c r="HL142" s="231"/>
      <c r="HM142" s="231"/>
      <c r="HN142" s="231"/>
      <c r="HO142" s="231"/>
      <c r="HP142" s="231"/>
      <c r="HQ142" s="231"/>
      <c r="HR142" s="231"/>
      <c r="HS142" s="231"/>
      <c r="HT142" s="231"/>
      <c r="HU142" s="231"/>
      <c r="HV142" s="231"/>
      <c r="HW142" s="231"/>
      <c r="HX142" s="231"/>
      <c r="HY142" s="231"/>
      <c r="HZ142" s="231"/>
      <c r="IA142" s="231"/>
      <c r="IB142" s="231"/>
      <c r="IC142" s="231"/>
      <c r="ID142" s="231"/>
      <c r="IE142" s="231"/>
      <c r="IF142" s="231"/>
      <c r="IG142" s="233"/>
      <c r="IH142" s="233"/>
      <c r="II142" s="233"/>
      <c r="IJ142" s="233"/>
    </row>
    <row r="143" spans="3:24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166"/>
      <c r="CB143" s="166"/>
      <c r="CC143" s="166"/>
      <c r="CD143" s="166"/>
      <c r="CE143" s="166"/>
      <c r="CF143" s="166"/>
      <c r="CG143" s="166"/>
      <c r="CH143" s="166"/>
      <c r="CI143" s="166"/>
      <c r="CJ143" s="166"/>
      <c r="CK143" s="166"/>
      <c r="CL143" s="166"/>
      <c r="CM143" s="166"/>
      <c r="CN143" s="166"/>
      <c r="CO143" s="166"/>
      <c r="CP143" s="166"/>
      <c r="CQ143" s="166"/>
      <c r="CR143" s="166"/>
      <c r="CS143" s="166"/>
      <c r="CT143" s="166"/>
      <c r="CU143" s="166"/>
      <c r="CV143" s="166"/>
      <c r="CW143" s="166"/>
      <c r="CX143" s="166"/>
      <c r="CY143" s="166"/>
      <c r="CZ143" s="166"/>
      <c r="DA143" s="166"/>
      <c r="DB143" s="166"/>
      <c r="DC143" s="166"/>
      <c r="DD143" s="166"/>
      <c r="DE143" s="166"/>
      <c r="DF143" s="166"/>
      <c r="DG143" s="166"/>
      <c r="DH143" s="166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HA143" s="231"/>
      <c r="HB143" s="231"/>
      <c r="HC143" s="231"/>
      <c r="HD143" s="231"/>
      <c r="HE143" s="231"/>
      <c r="HF143" s="231"/>
      <c r="HG143" s="231"/>
      <c r="HH143" s="231"/>
      <c r="HI143" s="231"/>
      <c r="HJ143" s="231"/>
      <c r="HK143" s="231"/>
      <c r="HL143" s="231"/>
      <c r="HM143" s="231"/>
      <c r="HN143" s="231"/>
      <c r="HO143" s="231"/>
      <c r="HP143" s="231"/>
      <c r="HQ143" s="231"/>
      <c r="HR143" s="231"/>
      <c r="HS143" s="231"/>
      <c r="HT143" s="231"/>
      <c r="HU143" s="231"/>
      <c r="HV143" s="231"/>
      <c r="HW143" s="231"/>
      <c r="HX143" s="231"/>
      <c r="HY143" s="231"/>
      <c r="HZ143" s="231"/>
      <c r="IA143" s="231"/>
      <c r="IB143" s="231"/>
      <c r="IC143" s="231"/>
      <c r="ID143" s="231"/>
      <c r="IE143" s="231"/>
      <c r="IF143" s="231"/>
      <c r="IG143" s="233"/>
      <c r="IH143" s="233"/>
      <c r="II143" s="233"/>
      <c r="IJ143" s="233"/>
    </row>
    <row r="144" spans="3:24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HA144" s="231"/>
      <c r="HB144" s="231"/>
      <c r="HC144" s="231"/>
      <c r="HD144" s="231"/>
      <c r="HE144" s="231"/>
      <c r="HF144" s="231"/>
      <c r="HG144" s="231"/>
      <c r="HH144" s="231"/>
      <c r="HI144" s="231"/>
      <c r="HJ144" s="231"/>
      <c r="HK144" s="231"/>
      <c r="HL144" s="231"/>
      <c r="HM144" s="231"/>
      <c r="HN144" s="231"/>
      <c r="HO144" s="231"/>
      <c r="HP144" s="231"/>
      <c r="HQ144" s="231"/>
      <c r="HR144" s="231"/>
      <c r="HS144" s="231"/>
      <c r="HT144" s="231"/>
      <c r="HU144" s="231"/>
      <c r="HV144" s="231"/>
      <c r="HW144" s="231"/>
      <c r="HX144" s="231"/>
      <c r="HY144" s="231"/>
      <c r="HZ144" s="231"/>
      <c r="IA144" s="231"/>
      <c r="IB144" s="231"/>
      <c r="IC144" s="231"/>
      <c r="ID144" s="231"/>
      <c r="IE144" s="231"/>
      <c r="IF144" s="231"/>
      <c r="IG144" s="233"/>
      <c r="IH144" s="233"/>
      <c r="II144" s="233"/>
      <c r="IJ144" s="233"/>
    </row>
    <row r="145" spans="3:24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166"/>
      <c r="CB145" s="166"/>
      <c r="CC145" s="166"/>
      <c r="CD145" s="166"/>
      <c r="CE145" s="166"/>
      <c r="CF145" s="166"/>
      <c r="CG145" s="166"/>
      <c r="CH145" s="166"/>
      <c r="CI145" s="166"/>
      <c r="CJ145" s="166"/>
      <c r="CK145" s="166"/>
      <c r="CL145" s="166"/>
      <c r="CM145" s="166"/>
      <c r="CN145" s="166"/>
      <c r="CO145" s="166"/>
      <c r="CP145" s="166"/>
      <c r="CQ145" s="166"/>
      <c r="CR145" s="166"/>
      <c r="CS145" s="166"/>
      <c r="CT145" s="166"/>
      <c r="CU145" s="166"/>
      <c r="CV145" s="166"/>
      <c r="CW145" s="166"/>
      <c r="CX145" s="166"/>
      <c r="CY145" s="166"/>
      <c r="CZ145" s="166"/>
      <c r="DA145" s="166"/>
      <c r="DB145" s="166"/>
      <c r="DC145" s="166"/>
      <c r="DD145" s="166"/>
      <c r="DE145" s="166"/>
      <c r="DF145" s="166"/>
      <c r="DG145" s="166"/>
      <c r="DH145" s="166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HA145" s="231"/>
      <c r="HB145" s="231"/>
      <c r="HC145" s="231"/>
      <c r="HD145" s="231"/>
      <c r="HE145" s="231"/>
      <c r="HF145" s="231"/>
      <c r="HG145" s="231"/>
      <c r="HH145" s="231"/>
      <c r="HI145" s="231"/>
      <c r="HJ145" s="231"/>
      <c r="HK145" s="231"/>
      <c r="HL145" s="231"/>
      <c r="HM145" s="231"/>
      <c r="HN145" s="231"/>
      <c r="HO145" s="231"/>
      <c r="HP145" s="231"/>
      <c r="HQ145" s="231"/>
      <c r="HR145" s="231"/>
      <c r="HS145" s="231"/>
      <c r="HT145" s="231"/>
      <c r="HU145" s="231"/>
      <c r="HV145" s="231"/>
      <c r="HW145" s="231"/>
      <c r="HX145" s="231"/>
      <c r="HY145" s="231"/>
      <c r="HZ145" s="231"/>
      <c r="IA145" s="231"/>
      <c r="IB145" s="231"/>
      <c r="IC145" s="231"/>
      <c r="ID145" s="231"/>
      <c r="IE145" s="231"/>
      <c r="IF145" s="231"/>
      <c r="IG145" s="233"/>
      <c r="IH145" s="233"/>
      <c r="II145" s="233"/>
      <c r="IJ145" s="233"/>
    </row>
    <row r="146" spans="3:24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166"/>
      <c r="CB146" s="166"/>
      <c r="CC146" s="166"/>
      <c r="CD146" s="166"/>
      <c r="CE146" s="166"/>
      <c r="CF146" s="166"/>
      <c r="CG146" s="166"/>
      <c r="CH146" s="166"/>
      <c r="CI146" s="166"/>
      <c r="CJ146" s="166"/>
      <c r="CK146" s="166"/>
      <c r="CL146" s="166"/>
      <c r="CM146" s="166"/>
      <c r="CN146" s="166"/>
      <c r="CO146" s="166"/>
      <c r="CP146" s="166"/>
      <c r="CQ146" s="166"/>
      <c r="CR146" s="166"/>
      <c r="CS146" s="166"/>
      <c r="CT146" s="166"/>
      <c r="CU146" s="166"/>
      <c r="CV146" s="166"/>
      <c r="CW146" s="166"/>
      <c r="CX146" s="166"/>
      <c r="CY146" s="166"/>
      <c r="CZ146" s="166"/>
      <c r="DA146" s="166"/>
      <c r="DB146" s="166"/>
      <c r="DC146" s="166"/>
      <c r="DD146" s="166"/>
      <c r="DE146" s="166"/>
      <c r="DF146" s="166"/>
      <c r="DG146" s="166"/>
      <c r="DH146" s="166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HA146" s="231"/>
      <c r="HB146" s="231"/>
      <c r="HC146" s="231"/>
      <c r="HD146" s="231"/>
      <c r="HE146" s="231"/>
      <c r="HF146" s="231"/>
      <c r="HG146" s="231"/>
      <c r="HH146" s="231"/>
      <c r="HI146" s="231"/>
      <c r="HJ146" s="231"/>
      <c r="HK146" s="231"/>
      <c r="HL146" s="231"/>
      <c r="HM146" s="231"/>
      <c r="HN146" s="231"/>
      <c r="HO146" s="231"/>
      <c r="HP146" s="231"/>
      <c r="HQ146" s="231"/>
      <c r="HR146" s="231"/>
      <c r="HS146" s="231"/>
      <c r="HT146" s="231"/>
      <c r="HU146" s="231"/>
      <c r="HV146" s="231"/>
      <c r="HW146" s="231"/>
      <c r="HX146" s="231"/>
      <c r="HY146" s="231"/>
      <c r="HZ146" s="231"/>
      <c r="IA146" s="231"/>
      <c r="IB146" s="231"/>
      <c r="IC146" s="231"/>
      <c r="ID146" s="231"/>
      <c r="IE146" s="231"/>
      <c r="IF146" s="231"/>
      <c r="IG146" s="233"/>
      <c r="IH146" s="233"/>
      <c r="II146" s="233"/>
      <c r="IJ146" s="233"/>
    </row>
    <row r="147" spans="3:24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166"/>
      <c r="CB147" s="166"/>
      <c r="CC147" s="166"/>
      <c r="CD147" s="166"/>
      <c r="CE147" s="166"/>
      <c r="CF147" s="166"/>
      <c r="CG147" s="166"/>
      <c r="CH147" s="166"/>
      <c r="CI147" s="166"/>
      <c r="CJ147" s="166"/>
      <c r="CK147" s="166"/>
      <c r="CL147" s="166"/>
      <c r="CM147" s="166"/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6"/>
      <c r="CY147" s="166"/>
      <c r="CZ147" s="166"/>
      <c r="DA147" s="166"/>
      <c r="DB147" s="166"/>
      <c r="DC147" s="166"/>
      <c r="DD147" s="166"/>
      <c r="DE147" s="166"/>
      <c r="DF147" s="166"/>
      <c r="DG147" s="166"/>
      <c r="DH147" s="166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HA147" s="231"/>
      <c r="HB147" s="231"/>
      <c r="HC147" s="231"/>
      <c r="HD147" s="231"/>
      <c r="HE147" s="231"/>
      <c r="HF147" s="231"/>
      <c r="HG147" s="231"/>
      <c r="HH147" s="231"/>
      <c r="HI147" s="231"/>
      <c r="HJ147" s="231"/>
      <c r="HK147" s="231"/>
      <c r="HL147" s="231"/>
      <c r="HM147" s="231"/>
      <c r="HN147" s="231"/>
      <c r="HO147" s="231"/>
      <c r="HP147" s="231"/>
      <c r="HQ147" s="231"/>
      <c r="HR147" s="231"/>
      <c r="HS147" s="231"/>
      <c r="HT147" s="231"/>
      <c r="HU147" s="231"/>
      <c r="HV147" s="231"/>
      <c r="HW147" s="231"/>
      <c r="HX147" s="231"/>
      <c r="HY147" s="231"/>
      <c r="HZ147" s="231"/>
      <c r="IA147" s="231"/>
      <c r="IB147" s="231"/>
      <c r="IC147" s="231"/>
      <c r="ID147" s="231"/>
      <c r="IE147" s="231"/>
      <c r="IF147" s="231"/>
      <c r="IG147" s="233"/>
      <c r="IH147" s="233"/>
      <c r="II147" s="233"/>
      <c r="IJ147" s="233"/>
    </row>
    <row r="148" spans="3:24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166"/>
      <c r="CB148" s="166"/>
      <c r="CC148" s="166"/>
      <c r="CD148" s="166"/>
      <c r="CE148" s="166"/>
      <c r="CF148" s="166"/>
      <c r="CG148" s="166"/>
      <c r="CH148" s="166"/>
      <c r="CI148" s="166"/>
      <c r="CJ148" s="166"/>
      <c r="CK148" s="166"/>
      <c r="CL148" s="166"/>
      <c r="CM148" s="166"/>
      <c r="CN148" s="166"/>
      <c r="CO148" s="166"/>
      <c r="CP148" s="166"/>
      <c r="CQ148" s="166"/>
      <c r="CR148" s="166"/>
      <c r="CS148" s="166"/>
      <c r="CT148" s="166"/>
      <c r="CU148" s="166"/>
      <c r="CV148" s="166"/>
      <c r="CW148" s="166"/>
      <c r="CX148" s="166"/>
      <c r="CY148" s="166"/>
      <c r="CZ148" s="166"/>
      <c r="DA148" s="166"/>
      <c r="DB148" s="166"/>
      <c r="DC148" s="166"/>
      <c r="DD148" s="166"/>
      <c r="DE148" s="166"/>
      <c r="DF148" s="166"/>
      <c r="DG148" s="166"/>
      <c r="DH148" s="166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HA148" s="231"/>
      <c r="HB148" s="231"/>
      <c r="HC148" s="231"/>
      <c r="HD148" s="231"/>
      <c r="HE148" s="231"/>
      <c r="HF148" s="231"/>
      <c r="HG148" s="231"/>
      <c r="HH148" s="231"/>
      <c r="HI148" s="231"/>
      <c r="HJ148" s="231"/>
      <c r="HK148" s="231"/>
      <c r="HL148" s="231"/>
      <c r="HM148" s="231"/>
      <c r="HN148" s="231"/>
      <c r="HO148" s="231"/>
      <c r="HP148" s="231"/>
      <c r="HQ148" s="231"/>
      <c r="HR148" s="231"/>
      <c r="HS148" s="231"/>
      <c r="HT148" s="231"/>
      <c r="HU148" s="231"/>
      <c r="HV148" s="231"/>
      <c r="HW148" s="231"/>
      <c r="HX148" s="231"/>
      <c r="HY148" s="231"/>
      <c r="HZ148" s="231"/>
      <c r="IA148" s="231"/>
      <c r="IB148" s="231"/>
      <c r="IC148" s="231"/>
      <c r="ID148" s="231"/>
      <c r="IE148" s="231"/>
      <c r="IF148" s="231"/>
      <c r="IG148" s="233"/>
      <c r="IH148" s="233"/>
      <c r="II148" s="233"/>
      <c r="IJ148" s="233"/>
    </row>
    <row r="149" spans="3:24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66"/>
      <c r="CB149" s="166"/>
      <c r="CC149" s="166"/>
      <c r="CD149" s="166"/>
      <c r="CE149" s="166"/>
      <c r="CF149" s="166"/>
      <c r="CG149" s="166"/>
      <c r="CH149" s="166"/>
      <c r="CI149" s="166"/>
      <c r="CJ149" s="166"/>
      <c r="CK149" s="166"/>
      <c r="CL149" s="166"/>
      <c r="CM149" s="166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6"/>
      <c r="DE149" s="166"/>
      <c r="DF149" s="166"/>
      <c r="DG149" s="166"/>
      <c r="DH149" s="166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HA149" s="231"/>
      <c r="HB149" s="231"/>
      <c r="HC149" s="231"/>
      <c r="HD149" s="231"/>
      <c r="HE149" s="231"/>
      <c r="HF149" s="231"/>
      <c r="HG149" s="231"/>
      <c r="HH149" s="231"/>
      <c r="HI149" s="231"/>
      <c r="HJ149" s="231"/>
      <c r="HK149" s="231"/>
      <c r="HL149" s="231"/>
      <c r="HM149" s="231"/>
      <c r="HN149" s="231"/>
      <c r="HO149" s="231"/>
      <c r="HP149" s="231"/>
      <c r="HQ149" s="231"/>
      <c r="HR149" s="231"/>
      <c r="HS149" s="231"/>
      <c r="HT149" s="231"/>
      <c r="HU149" s="231"/>
      <c r="HV149" s="231"/>
      <c r="HW149" s="231"/>
      <c r="HX149" s="231"/>
      <c r="HY149" s="231"/>
      <c r="HZ149" s="231"/>
      <c r="IA149" s="231"/>
      <c r="IB149" s="231"/>
      <c r="IC149" s="231"/>
      <c r="ID149" s="231"/>
      <c r="IE149" s="231"/>
      <c r="IF149" s="231"/>
      <c r="IG149" s="233"/>
      <c r="IH149" s="233"/>
      <c r="II149" s="233"/>
      <c r="IJ149" s="233"/>
    </row>
    <row r="150" spans="3:24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6"/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6"/>
      <c r="DB150" s="166"/>
      <c r="DC150" s="166"/>
      <c r="DD150" s="166"/>
      <c r="DE150" s="166"/>
      <c r="DF150" s="166"/>
      <c r="DG150" s="166"/>
      <c r="DH150" s="166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HA150" s="231"/>
      <c r="HB150" s="231"/>
      <c r="HC150" s="231"/>
      <c r="HD150" s="231"/>
      <c r="HE150" s="231"/>
      <c r="HF150" s="231"/>
      <c r="HG150" s="231"/>
      <c r="HH150" s="231"/>
      <c r="HI150" s="231"/>
      <c r="HJ150" s="231"/>
      <c r="HK150" s="231"/>
      <c r="HL150" s="231"/>
      <c r="HM150" s="231"/>
      <c r="HN150" s="231"/>
      <c r="HO150" s="231"/>
      <c r="HP150" s="231"/>
      <c r="HQ150" s="231"/>
      <c r="HR150" s="231"/>
      <c r="HS150" s="231"/>
      <c r="HT150" s="231"/>
      <c r="HU150" s="231"/>
      <c r="HV150" s="231"/>
      <c r="HW150" s="231"/>
      <c r="HX150" s="231"/>
      <c r="HY150" s="231"/>
      <c r="HZ150" s="231"/>
      <c r="IA150" s="231"/>
      <c r="IB150" s="231"/>
      <c r="IC150" s="231"/>
      <c r="ID150" s="231"/>
      <c r="IE150" s="231"/>
      <c r="IF150" s="231"/>
      <c r="IG150" s="233"/>
      <c r="IH150" s="233"/>
      <c r="II150" s="233"/>
      <c r="IJ150" s="233"/>
    </row>
    <row r="151" spans="3:24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166"/>
      <c r="CB151" s="166"/>
      <c r="CC151" s="166"/>
      <c r="CD151" s="166"/>
      <c r="CE151" s="166"/>
      <c r="CF151" s="166"/>
      <c r="CG151" s="166"/>
      <c r="CH151" s="166"/>
      <c r="CI151" s="166"/>
      <c r="CJ151" s="166"/>
      <c r="CK151" s="166"/>
      <c r="CL151" s="166"/>
      <c r="CM151" s="166"/>
      <c r="CN151" s="166"/>
      <c r="CO151" s="166"/>
      <c r="CP151" s="166"/>
      <c r="CQ151" s="166"/>
      <c r="CR151" s="166"/>
      <c r="CS151" s="166"/>
      <c r="CT151" s="166"/>
      <c r="CU151" s="166"/>
      <c r="CV151" s="166"/>
      <c r="CW151" s="166"/>
      <c r="CX151" s="166"/>
      <c r="CY151" s="166"/>
      <c r="CZ151" s="166"/>
      <c r="DA151" s="166"/>
      <c r="DB151" s="166"/>
      <c r="DC151" s="166"/>
      <c r="DD151" s="166"/>
      <c r="DE151" s="166"/>
      <c r="DF151" s="166"/>
      <c r="DG151" s="166"/>
      <c r="DH151" s="166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HA151" s="231"/>
      <c r="HB151" s="231"/>
      <c r="HC151" s="231"/>
      <c r="HD151" s="231"/>
      <c r="HE151" s="231"/>
      <c r="HF151" s="231"/>
      <c r="HG151" s="231"/>
      <c r="HH151" s="231"/>
      <c r="HI151" s="231"/>
      <c r="HJ151" s="231"/>
      <c r="HK151" s="231"/>
      <c r="HL151" s="231"/>
      <c r="HM151" s="231"/>
      <c r="HN151" s="231"/>
      <c r="HO151" s="231"/>
      <c r="HP151" s="231"/>
      <c r="HQ151" s="231"/>
      <c r="HR151" s="231"/>
      <c r="HS151" s="231"/>
      <c r="HT151" s="231"/>
      <c r="HU151" s="231"/>
      <c r="HV151" s="231"/>
      <c r="HW151" s="231"/>
      <c r="HX151" s="231"/>
      <c r="HY151" s="231"/>
      <c r="HZ151" s="231"/>
      <c r="IA151" s="231"/>
      <c r="IB151" s="231"/>
      <c r="IC151" s="231"/>
      <c r="ID151" s="231"/>
      <c r="IE151" s="231"/>
      <c r="IF151" s="231"/>
      <c r="IG151" s="233"/>
      <c r="IH151" s="233"/>
      <c r="II151" s="233"/>
      <c r="IJ151" s="233"/>
    </row>
    <row r="152" spans="3:24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66"/>
      <c r="CB152" s="166"/>
      <c r="CC152" s="166"/>
      <c r="CD152" s="166"/>
      <c r="CE152" s="166"/>
      <c r="CF152" s="166"/>
      <c r="CG152" s="166"/>
      <c r="CH152" s="166"/>
      <c r="CI152" s="166"/>
      <c r="CJ152" s="166"/>
      <c r="CK152" s="166"/>
      <c r="CL152" s="166"/>
      <c r="CM152" s="166"/>
      <c r="CN152" s="166"/>
      <c r="CO152" s="166"/>
      <c r="CP152" s="166"/>
      <c r="CQ152" s="166"/>
      <c r="CR152" s="166"/>
      <c r="CS152" s="166"/>
      <c r="CT152" s="166"/>
      <c r="CU152" s="166"/>
      <c r="CV152" s="166"/>
      <c r="CW152" s="166"/>
      <c r="CX152" s="166"/>
      <c r="CY152" s="166"/>
      <c r="CZ152" s="166"/>
      <c r="DA152" s="166"/>
      <c r="DB152" s="166"/>
      <c r="DC152" s="166"/>
      <c r="DD152" s="166"/>
      <c r="DE152" s="166"/>
      <c r="DF152" s="166"/>
      <c r="DG152" s="166"/>
      <c r="DH152" s="166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HA152" s="231"/>
      <c r="HB152" s="231"/>
      <c r="HC152" s="231"/>
      <c r="HD152" s="231"/>
      <c r="HE152" s="231"/>
      <c r="HF152" s="231"/>
      <c r="HG152" s="231"/>
      <c r="HH152" s="231"/>
      <c r="HI152" s="231"/>
      <c r="HJ152" s="231"/>
      <c r="HK152" s="231"/>
      <c r="HL152" s="231"/>
      <c r="HM152" s="231"/>
      <c r="HN152" s="231"/>
      <c r="HO152" s="231"/>
      <c r="HP152" s="231"/>
      <c r="HQ152" s="231"/>
      <c r="HR152" s="231"/>
      <c r="HS152" s="231"/>
      <c r="HT152" s="231"/>
      <c r="HU152" s="231"/>
      <c r="HV152" s="231"/>
      <c r="HW152" s="231"/>
      <c r="HX152" s="231"/>
      <c r="HY152" s="231"/>
      <c r="HZ152" s="231"/>
      <c r="IA152" s="231"/>
      <c r="IB152" s="231"/>
      <c r="IC152" s="231"/>
      <c r="ID152" s="231"/>
      <c r="IE152" s="231"/>
      <c r="IF152" s="231"/>
      <c r="IG152" s="233"/>
      <c r="IH152" s="233"/>
      <c r="II152" s="233"/>
      <c r="IJ152" s="233"/>
    </row>
    <row r="153" spans="3:24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66"/>
      <c r="CB153" s="166"/>
      <c r="CC153" s="166"/>
      <c r="CD153" s="166"/>
      <c r="CE153" s="166"/>
      <c r="CF153" s="166"/>
      <c r="CG153" s="166"/>
      <c r="CH153" s="166"/>
      <c r="CI153" s="166"/>
      <c r="CJ153" s="166"/>
      <c r="CK153" s="166"/>
      <c r="CL153" s="166"/>
      <c r="CM153" s="166"/>
      <c r="CN153" s="166"/>
      <c r="CO153" s="166"/>
      <c r="CP153" s="166"/>
      <c r="CQ153" s="166"/>
      <c r="CR153" s="166"/>
      <c r="CS153" s="166"/>
      <c r="CT153" s="166"/>
      <c r="CU153" s="166"/>
      <c r="CV153" s="166"/>
      <c r="CW153" s="166"/>
      <c r="CX153" s="166"/>
      <c r="CY153" s="166"/>
      <c r="CZ153" s="166"/>
      <c r="DA153" s="166"/>
      <c r="DB153" s="166"/>
      <c r="DC153" s="166"/>
      <c r="DD153" s="166"/>
      <c r="DE153" s="166"/>
      <c r="DF153" s="166"/>
      <c r="DG153" s="166"/>
      <c r="DH153" s="166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HA153" s="231"/>
      <c r="HB153" s="231"/>
      <c r="HC153" s="231"/>
      <c r="HD153" s="231"/>
      <c r="HE153" s="231"/>
      <c r="HF153" s="231"/>
      <c r="HG153" s="231"/>
      <c r="HH153" s="231"/>
      <c r="HI153" s="231"/>
      <c r="HJ153" s="231"/>
      <c r="HK153" s="231"/>
      <c r="HL153" s="231"/>
      <c r="HM153" s="231"/>
      <c r="HN153" s="231"/>
      <c r="HO153" s="231"/>
      <c r="HP153" s="231"/>
      <c r="HQ153" s="231"/>
      <c r="HR153" s="231"/>
      <c r="HS153" s="231"/>
      <c r="HT153" s="231"/>
      <c r="HU153" s="231"/>
      <c r="HV153" s="231"/>
      <c r="HW153" s="231"/>
      <c r="HX153" s="231"/>
      <c r="HY153" s="231"/>
      <c r="HZ153" s="231"/>
      <c r="IA153" s="231"/>
      <c r="IB153" s="231"/>
      <c r="IC153" s="231"/>
      <c r="ID153" s="231"/>
      <c r="IE153" s="231"/>
      <c r="IF153" s="231"/>
      <c r="IG153" s="233"/>
      <c r="IH153" s="233"/>
      <c r="II153" s="233"/>
      <c r="IJ153" s="233"/>
    </row>
    <row r="154" spans="3:24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166"/>
      <c r="CB154" s="166"/>
      <c r="CC154" s="166"/>
      <c r="CD154" s="166"/>
      <c r="CE154" s="166"/>
      <c r="CF154" s="166"/>
      <c r="CG154" s="166"/>
      <c r="CH154" s="166"/>
      <c r="CI154" s="166"/>
      <c r="CJ154" s="166"/>
      <c r="CK154" s="166"/>
      <c r="CL154" s="166"/>
      <c r="CM154" s="166"/>
      <c r="CN154" s="166"/>
      <c r="CO154" s="166"/>
      <c r="CP154" s="166"/>
      <c r="CQ154" s="166"/>
      <c r="CR154" s="166"/>
      <c r="CS154" s="166"/>
      <c r="CT154" s="166"/>
      <c r="CU154" s="166"/>
      <c r="CV154" s="166"/>
      <c r="CW154" s="166"/>
      <c r="CX154" s="166"/>
      <c r="CY154" s="166"/>
      <c r="CZ154" s="166"/>
      <c r="DA154" s="166"/>
      <c r="DB154" s="166"/>
      <c r="DC154" s="166"/>
      <c r="DD154" s="166"/>
      <c r="DE154" s="166"/>
      <c r="DF154" s="166"/>
      <c r="DG154" s="166"/>
      <c r="DH154" s="166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HA154" s="231"/>
      <c r="HB154" s="231"/>
      <c r="HC154" s="231"/>
      <c r="HD154" s="231"/>
      <c r="HE154" s="231"/>
      <c r="HF154" s="231"/>
      <c r="HG154" s="231"/>
      <c r="HH154" s="231"/>
      <c r="HI154" s="231"/>
      <c r="HJ154" s="231"/>
      <c r="HK154" s="231"/>
      <c r="HL154" s="231"/>
      <c r="HM154" s="231"/>
      <c r="HN154" s="231"/>
      <c r="HO154" s="231"/>
      <c r="HP154" s="231"/>
      <c r="HQ154" s="231"/>
      <c r="HR154" s="231"/>
      <c r="HS154" s="231"/>
      <c r="HT154" s="231"/>
      <c r="HU154" s="231"/>
      <c r="HV154" s="231"/>
      <c r="HW154" s="231"/>
      <c r="HX154" s="231"/>
      <c r="HY154" s="231"/>
      <c r="HZ154" s="231"/>
      <c r="IA154" s="231"/>
      <c r="IB154" s="231"/>
      <c r="IC154" s="231"/>
      <c r="ID154" s="231"/>
      <c r="IE154" s="231"/>
      <c r="IF154" s="231"/>
      <c r="IG154" s="233"/>
      <c r="IH154" s="233"/>
      <c r="II154" s="233"/>
      <c r="IJ154" s="233"/>
    </row>
    <row r="155" spans="3:24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166"/>
      <c r="CB155" s="166"/>
      <c r="CC155" s="166"/>
      <c r="CD155" s="166"/>
      <c r="CE155" s="166"/>
      <c r="CF155" s="166"/>
      <c r="CG155" s="166"/>
      <c r="CH155" s="166"/>
      <c r="CI155" s="166"/>
      <c r="CJ155" s="166"/>
      <c r="CK155" s="166"/>
      <c r="CL155" s="166"/>
      <c r="CM155" s="166"/>
      <c r="CN155" s="166"/>
      <c r="CO155" s="166"/>
      <c r="CP155" s="166"/>
      <c r="CQ155" s="166"/>
      <c r="CR155" s="166"/>
      <c r="CS155" s="166"/>
      <c r="CT155" s="166"/>
      <c r="CU155" s="166"/>
      <c r="CV155" s="166"/>
      <c r="CW155" s="166"/>
      <c r="CX155" s="166"/>
      <c r="CY155" s="166"/>
      <c r="CZ155" s="166"/>
      <c r="DA155" s="166"/>
      <c r="DB155" s="166"/>
      <c r="DC155" s="166"/>
      <c r="DD155" s="166"/>
      <c r="DE155" s="166"/>
      <c r="DF155" s="166"/>
      <c r="DG155" s="166"/>
      <c r="DH155" s="166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HA155" s="231"/>
      <c r="HB155" s="231"/>
      <c r="HC155" s="231"/>
      <c r="HD155" s="231"/>
      <c r="HE155" s="231"/>
      <c r="HF155" s="231"/>
      <c r="HG155" s="231"/>
      <c r="HH155" s="231"/>
      <c r="HI155" s="231"/>
      <c r="HJ155" s="231"/>
      <c r="HK155" s="231"/>
      <c r="HL155" s="231"/>
      <c r="HM155" s="231"/>
      <c r="HN155" s="231"/>
      <c r="HO155" s="231"/>
      <c r="HP155" s="231"/>
      <c r="HQ155" s="231"/>
      <c r="HR155" s="231"/>
      <c r="HS155" s="231"/>
      <c r="HT155" s="231"/>
      <c r="HU155" s="231"/>
      <c r="HV155" s="231"/>
      <c r="HW155" s="231"/>
      <c r="HX155" s="231"/>
      <c r="HY155" s="231"/>
      <c r="HZ155" s="231"/>
      <c r="IA155" s="231"/>
      <c r="IB155" s="231"/>
      <c r="IC155" s="231"/>
      <c r="ID155" s="231"/>
      <c r="IE155" s="231"/>
      <c r="IF155" s="231"/>
      <c r="IG155" s="233"/>
      <c r="IH155" s="233"/>
      <c r="II155" s="233"/>
      <c r="IJ155" s="233"/>
    </row>
    <row r="156" spans="3:24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166"/>
      <c r="CB156" s="166"/>
      <c r="CC156" s="166"/>
      <c r="CD156" s="166"/>
      <c r="CE156" s="166"/>
      <c r="CF156" s="166"/>
      <c r="CG156" s="166"/>
      <c r="CH156" s="166"/>
      <c r="CI156" s="166"/>
      <c r="CJ156" s="166"/>
      <c r="CK156" s="166"/>
      <c r="CL156" s="166"/>
      <c r="CM156" s="166"/>
      <c r="CN156" s="166"/>
      <c r="CO156" s="166"/>
      <c r="CP156" s="166"/>
      <c r="CQ156" s="166"/>
      <c r="CR156" s="166"/>
      <c r="CS156" s="166"/>
      <c r="CT156" s="166"/>
      <c r="CU156" s="166"/>
      <c r="CV156" s="166"/>
      <c r="CW156" s="166"/>
      <c r="CX156" s="166"/>
      <c r="CY156" s="166"/>
      <c r="CZ156" s="166"/>
      <c r="DA156" s="166"/>
      <c r="DB156" s="166"/>
      <c r="DC156" s="166"/>
      <c r="DD156" s="166"/>
      <c r="DE156" s="166"/>
      <c r="DF156" s="166"/>
      <c r="DG156" s="166"/>
      <c r="DH156" s="166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HA156" s="231"/>
      <c r="HB156" s="231"/>
      <c r="HC156" s="231"/>
      <c r="HD156" s="231"/>
      <c r="HE156" s="231"/>
      <c r="HF156" s="231"/>
      <c r="HG156" s="231"/>
      <c r="HH156" s="231"/>
      <c r="HI156" s="231"/>
      <c r="HJ156" s="231"/>
      <c r="HK156" s="231"/>
      <c r="HL156" s="231"/>
      <c r="HM156" s="231"/>
      <c r="HN156" s="231"/>
      <c r="HO156" s="231"/>
      <c r="HP156" s="231"/>
      <c r="HQ156" s="231"/>
      <c r="HR156" s="231"/>
      <c r="HS156" s="231"/>
      <c r="HT156" s="231"/>
      <c r="HU156" s="231"/>
      <c r="HV156" s="231"/>
      <c r="HW156" s="231"/>
      <c r="HX156" s="231"/>
      <c r="HY156" s="231"/>
      <c r="HZ156" s="231"/>
      <c r="IA156" s="231"/>
      <c r="IB156" s="231"/>
      <c r="IC156" s="231"/>
      <c r="ID156" s="231"/>
      <c r="IE156" s="231"/>
      <c r="IF156" s="231"/>
      <c r="IG156" s="233"/>
      <c r="IH156" s="233"/>
      <c r="II156" s="233"/>
      <c r="IJ156" s="233"/>
    </row>
    <row r="157" spans="3:24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6"/>
      <c r="CL157" s="166"/>
      <c r="CM157" s="166"/>
      <c r="CN157" s="166"/>
      <c r="CO157" s="166"/>
      <c r="CP157" s="166"/>
      <c r="CQ157" s="166"/>
      <c r="CR157" s="166"/>
      <c r="CS157" s="166"/>
      <c r="CT157" s="166"/>
      <c r="CU157" s="166"/>
      <c r="CV157" s="166"/>
      <c r="CW157" s="166"/>
      <c r="CX157" s="166"/>
      <c r="CY157" s="166"/>
      <c r="CZ157" s="166"/>
      <c r="DA157" s="166"/>
      <c r="DB157" s="166"/>
      <c r="DC157" s="166"/>
      <c r="DD157" s="166"/>
      <c r="DE157" s="166"/>
      <c r="DF157" s="166"/>
      <c r="DG157" s="166"/>
      <c r="DH157" s="166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HA157" s="231"/>
      <c r="HB157" s="231"/>
      <c r="HC157" s="231"/>
      <c r="HD157" s="231"/>
      <c r="HE157" s="231"/>
      <c r="HF157" s="231"/>
      <c r="HG157" s="231"/>
      <c r="HH157" s="231"/>
      <c r="HI157" s="231"/>
      <c r="HJ157" s="231"/>
      <c r="HK157" s="231"/>
      <c r="HL157" s="231"/>
      <c r="HM157" s="231"/>
      <c r="HN157" s="231"/>
      <c r="HO157" s="231"/>
      <c r="HP157" s="231"/>
      <c r="HQ157" s="231"/>
      <c r="HR157" s="231"/>
      <c r="HS157" s="231"/>
      <c r="HT157" s="231"/>
      <c r="HU157" s="231"/>
      <c r="HV157" s="231"/>
      <c r="HW157" s="231"/>
      <c r="HX157" s="231"/>
      <c r="HY157" s="231"/>
      <c r="HZ157" s="231"/>
      <c r="IA157" s="231"/>
      <c r="IB157" s="231"/>
      <c r="IC157" s="231"/>
      <c r="ID157" s="231"/>
      <c r="IE157" s="231"/>
      <c r="IF157" s="231"/>
      <c r="IG157" s="233"/>
      <c r="IH157" s="233"/>
      <c r="II157" s="233"/>
      <c r="IJ157" s="233"/>
    </row>
    <row r="158" spans="3:24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6"/>
      <c r="CT158" s="166"/>
      <c r="CU158" s="166"/>
      <c r="CV158" s="166"/>
      <c r="CW158" s="166"/>
      <c r="CX158" s="166"/>
      <c r="CY158" s="166"/>
      <c r="CZ158" s="166"/>
      <c r="DA158" s="166"/>
      <c r="DB158" s="166"/>
      <c r="DC158" s="166"/>
      <c r="DD158" s="166"/>
      <c r="DE158" s="166"/>
      <c r="DF158" s="166"/>
      <c r="DG158" s="166"/>
      <c r="DH158" s="166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HA158" s="231"/>
      <c r="HB158" s="231"/>
      <c r="HC158" s="231"/>
      <c r="HD158" s="231"/>
      <c r="HE158" s="231"/>
      <c r="HF158" s="231"/>
      <c r="HG158" s="231"/>
      <c r="HH158" s="231"/>
      <c r="HI158" s="231"/>
      <c r="HJ158" s="231"/>
      <c r="HK158" s="231"/>
      <c r="HL158" s="231"/>
      <c r="HM158" s="231"/>
      <c r="HN158" s="231"/>
      <c r="HO158" s="231"/>
      <c r="HP158" s="231"/>
      <c r="HQ158" s="231"/>
      <c r="HR158" s="231"/>
      <c r="HS158" s="231"/>
      <c r="HT158" s="231"/>
      <c r="HU158" s="231"/>
      <c r="HV158" s="231"/>
      <c r="HW158" s="231"/>
      <c r="HX158" s="231"/>
      <c r="HY158" s="231"/>
      <c r="HZ158" s="231"/>
      <c r="IA158" s="231"/>
      <c r="IB158" s="231"/>
      <c r="IC158" s="231"/>
      <c r="ID158" s="231"/>
      <c r="IE158" s="231"/>
      <c r="IF158" s="231"/>
      <c r="IG158" s="233"/>
      <c r="IH158" s="233"/>
      <c r="II158" s="233"/>
      <c r="IJ158" s="233"/>
    </row>
    <row r="159" spans="3:24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166"/>
      <c r="CB159" s="166"/>
      <c r="CC159" s="166"/>
      <c r="CD159" s="166"/>
      <c r="CE159" s="166"/>
      <c r="CF159" s="166"/>
      <c r="CG159" s="166"/>
      <c r="CH159" s="166"/>
      <c r="CI159" s="166"/>
      <c r="CJ159" s="166"/>
      <c r="CK159" s="166"/>
      <c r="CL159" s="166"/>
      <c r="CM159" s="166"/>
      <c r="CN159" s="166"/>
      <c r="CO159" s="166"/>
      <c r="CP159" s="166"/>
      <c r="CQ159" s="166"/>
      <c r="CR159" s="166"/>
      <c r="CS159" s="166"/>
      <c r="CT159" s="166"/>
      <c r="CU159" s="166"/>
      <c r="CV159" s="166"/>
      <c r="CW159" s="166"/>
      <c r="CX159" s="166"/>
      <c r="CY159" s="166"/>
      <c r="CZ159" s="166"/>
      <c r="DA159" s="166"/>
      <c r="DB159" s="166"/>
      <c r="DC159" s="166"/>
      <c r="DD159" s="166"/>
      <c r="DE159" s="166"/>
      <c r="DF159" s="166"/>
      <c r="DG159" s="166"/>
      <c r="DH159" s="166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HA159" s="231"/>
      <c r="HB159" s="231"/>
      <c r="HC159" s="231"/>
      <c r="HD159" s="231"/>
      <c r="HE159" s="231"/>
      <c r="HF159" s="231"/>
      <c r="HG159" s="231"/>
      <c r="HH159" s="231"/>
      <c r="HI159" s="231"/>
      <c r="HJ159" s="231"/>
      <c r="HK159" s="231"/>
      <c r="HL159" s="231"/>
      <c r="HM159" s="231"/>
      <c r="HN159" s="231"/>
      <c r="HO159" s="231"/>
      <c r="HP159" s="231"/>
      <c r="HQ159" s="231"/>
      <c r="HR159" s="231"/>
      <c r="HS159" s="231"/>
      <c r="HT159" s="231"/>
      <c r="HU159" s="231"/>
      <c r="HV159" s="231"/>
      <c r="HW159" s="231"/>
      <c r="HX159" s="231"/>
      <c r="HY159" s="231"/>
      <c r="HZ159" s="231"/>
      <c r="IA159" s="231"/>
      <c r="IB159" s="231"/>
      <c r="IC159" s="231"/>
      <c r="ID159" s="231"/>
      <c r="IE159" s="231"/>
      <c r="IF159" s="231"/>
      <c r="IG159" s="233"/>
      <c r="IH159" s="233"/>
      <c r="II159" s="233"/>
      <c r="IJ159" s="233"/>
    </row>
    <row r="160" spans="3:24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166"/>
      <c r="CB160" s="166"/>
      <c r="CC160" s="166"/>
      <c r="CD160" s="166"/>
      <c r="CE160" s="166"/>
      <c r="CF160" s="166"/>
      <c r="CG160" s="166"/>
      <c r="CH160" s="166"/>
      <c r="CI160" s="166"/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166"/>
      <c r="DA160" s="166"/>
      <c r="DB160" s="166"/>
      <c r="DC160" s="166"/>
      <c r="DD160" s="166"/>
      <c r="DE160" s="166"/>
      <c r="DF160" s="166"/>
      <c r="DG160" s="166"/>
      <c r="DH160" s="166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HA160" s="231"/>
      <c r="HB160" s="231"/>
      <c r="HC160" s="231"/>
      <c r="HD160" s="231"/>
      <c r="HE160" s="231"/>
      <c r="HF160" s="231"/>
      <c r="HG160" s="231"/>
      <c r="HH160" s="231"/>
      <c r="HI160" s="231"/>
      <c r="HJ160" s="231"/>
      <c r="HK160" s="231"/>
      <c r="HL160" s="231"/>
      <c r="HM160" s="231"/>
      <c r="HN160" s="231"/>
      <c r="HO160" s="231"/>
      <c r="HP160" s="231"/>
      <c r="HQ160" s="231"/>
      <c r="HR160" s="231"/>
      <c r="HS160" s="231"/>
      <c r="HT160" s="231"/>
      <c r="HU160" s="231"/>
      <c r="HV160" s="231"/>
      <c r="HW160" s="231"/>
      <c r="HX160" s="231"/>
      <c r="HY160" s="231"/>
      <c r="HZ160" s="231"/>
      <c r="IA160" s="231"/>
      <c r="IB160" s="231"/>
      <c r="IC160" s="231"/>
      <c r="ID160" s="231"/>
      <c r="IE160" s="231"/>
      <c r="IF160" s="231"/>
      <c r="IG160" s="233"/>
      <c r="IH160" s="233"/>
      <c r="II160" s="233"/>
      <c r="IJ160" s="233"/>
    </row>
    <row r="161" spans="3:24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166"/>
      <c r="CB161" s="166"/>
      <c r="CC161" s="166"/>
      <c r="CD161" s="166"/>
      <c r="CE161" s="166"/>
      <c r="CF161" s="166"/>
      <c r="CG161" s="166"/>
      <c r="CH161" s="166"/>
      <c r="CI161" s="166"/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6"/>
      <c r="DG161" s="166"/>
      <c r="DH161" s="166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HA161" s="231"/>
      <c r="HB161" s="231"/>
      <c r="HC161" s="231"/>
      <c r="HD161" s="231"/>
      <c r="HE161" s="231"/>
      <c r="HF161" s="231"/>
      <c r="HG161" s="231"/>
      <c r="HH161" s="231"/>
      <c r="HI161" s="231"/>
      <c r="HJ161" s="231"/>
      <c r="HK161" s="231"/>
      <c r="HL161" s="231"/>
      <c r="HM161" s="231"/>
      <c r="HN161" s="231"/>
      <c r="HO161" s="231"/>
      <c r="HP161" s="231"/>
      <c r="HQ161" s="231"/>
      <c r="HR161" s="231"/>
      <c r="HS161" s="231"/>
      <c r="HT161" s="231"/>
      <c r="HU161" s="231"/>
      <c r="HV161" s="231"/>
      <c r="HW161" s="231"/>
      <c r="HX161" s="231"/>
      <c r="HY161" s="231"/>
      <c r="HZ161" s="231"/>
      <c r="IA161" s="231"/>
      <c r="IB161" s="231"/>
      <c r="IC161" s="231"/>
      <c r="ID161" s="231"/>
      <c r="IE161" s="231"/>
      <c r="IF161" s="231"/>
      <c r="IG161" s="233"/>
      <c r="IH161" s="233"/>
      <c r="II161" s="233"/>
      <c r="IJ161" s="233"/>
    </row>
    <row r="162" spans="3:24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166"/>
      <c r="CB162" s="166"/>
      <c r="CC162" s="166"/>
      <c r="CD162" s="166"/>
      <c r="CE162" s="166"/>
      <c r="CF162" s="166"/>
      <c r="CG162" s="166"/>
      <c r="CH162" s="166"/>
      <c r="CI162" s="166"/>
      <c r="CJ162" s="166"/>
      <c r="CK162" s="166"/>
      <c r="CL162" s="166"/>
      <c r="CM162" s="166"/>
      <c r="CN162" s="166"/>
      <c r="CO162" s="166"/>
      <c r="CP162" s="166"/>
      <c r="CQ162" s="166"/>
      <c r="CR162" s="166"/>
      <c r="CS162" s="166"/>
      <c r="CT162" s="166"/>
      <c r="CU162" s="166"/>
      <c r="CV162" s="166"/>
      <c r="CW162" s="166"/>
      <c r="CX162" s="166"/>
      <c r="CY162" s="166"/>
      <c r="CZ162" s="166"/>
      <c r="DA162" s="166"/>
      <c r="DB162" s="166"/>
      <c r="DC162" s="166"/>
      <c r="DD162" s="166"/>
      <c r="DE162" s="166"/>
      <c r="DF162" s="166"/>
      <c r="DG162" s="166"/>
      <c r="DH162" s="166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HA162" s="231"/>
      <c r="HB162" s="231"/>
      <c r="HC162" s="231"/>
      <c r="HD162" s="231"/>
      <c r="HE162" s="231"/>
      <c r="HF162" s="231"/>
      <c r="HG162" s="231"/>
      <c r="HH162" s="231"/>
      <c r="HI162" s="231"/>
      <c r="HJ162" s="231"/>
      <c r="HK162" s="231"/>
      <c r="HL162" s="231"/>
      <c r="HM162" s="231"/>
      <c r="HN162" s="231"/>
      <c r="HO162" s="231"/>
      <c r="HP162" s="231"/>
      <c r="HQ162" s="231"/>
      <c r="HR162" s="231"/>
      <c r="HS162" s="231"/>
      <c r="HT162" s="231"/>
      <c r="HU162" s="231"/>
      <c r="HV162" s="231"/>
      <c r="HW162" s="231"/>
      <c r="HX162" s="231"/>
      <c r="HY162" s="231"/>
      <c r="HZ162" s="231"/>
      <c r="IA162" s="231"/>
      <c r="IB162" s="231"/>
      <c r="IC162" s="231"/>
      <c r="ID162" s="231"/>
      <c r="IE162" s="231"/>
      <c r="IF162" s="231"/>
      <c r="IG162" s="233"/>
      <c r="IH162" s="233"/>
      <c r="II162" s="233"/>
      <c r="IJ162" s="233"/>
    </row>
    <row r="163" spans="3:24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166"/>
      <c r="CB163" s="166"/>
      <c r="CC163" s="166"/>
      <c r="CD163" s="166"/>
      <c r="CE163" s="166"/>
      <c r="CF163" s="166"/>
      <c r="CG163" s="166"/>
      <c r="CH163" s="166"/>
      <c r="CI163" s="166"/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  <c r="DE163" s="166"/>
      <c r="DF163" s="166"/>
      <c r="DG163" s="166"/>
      <c r="DH163" s="166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HA163" s="231"/>
      <c r="HB163" s="231"/>
      <c r="HC163" s="231"/>
      <c r="HD163" s="231"/>
      <c r="HE163" s="231"/>
      <c r="HF163" s="231"/>
      <c r="HG163" s="231"/>
      <c r="HH163" s="231"/>
      <c r="HI163" s="231"/>
      <c r="HJ163" s="231"/>
      <c r="HK163" s="231"/>
      <c r="HL163" s="231"/>
      <c r="HM163" s="231"/>
      <c r="HN163" s="231"/>
      <c r="HO163" s="231"/>
      <c r="HP163" s="231"/>
      <c r="HQ163" s="231"/>
      <c r="HR163" s="231"/>
      <c r="HS163" s="231"/>
      <c r="HT163" s="231"/>
      <c r="HU163" s="231"/>
      <c r="HV163" s="231"/>
      <c r="HW163" s="231"/>
      <c r="HX163" s="231"/>
      <c r="HY163" s="231"/>
      <c r="HZ163" s="231"/>
      <c r="IA163" s="231"/>
      <c r="IB163" s="231"/>
      <c r="IC163" s="231"/>
      <c r="ID163" s="231"/>
      <c r="IE163" s="231"/>
      <c r="IF163" s="231"/>
      <c r="IG163" s="233"/>
      <c r="IH163" s="233"/>
      <c r="II163" s="233"/>
      <c r="IJ163" s="233"/>
    </row>
    <row r="164" spans="3:24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166"/>
      <c r="CB164" s="166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6"/>
      <c r="CN164" s="166"/>
      <c r="CO164" s="166"/>
      <c r="CP164" s="166"/>
      <c r="CQ164" s="166"/>
      <c r="CR164" s="166"/>
      <c r="CS164" s="166"/>
      <c r="CT164" s="166"/>
      <c r="CU164" s="166"/>
      <c r="CV164" s="166"/>
      <c r="CW164" s="166"/>
      <c r="CX164" s="166"/>
      <c r="CY164" s="166"/>
      <c r="CZ164" s="166"/>
      <c r="DA164" s="166"/>
      <c r="DB164" s="166"/>
      <c r="DC164" s="166"/>
      <c r="DD164" s="166"/>
      <c r="DE164" s="166"/>
      <c r="DF164" s="166"/>
      <c r="DG164" s="166"/>
      <c r="DH164" s="166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HA164" s="231"/>
      <c r="HB164" s="231"/>
      <c r="HC164" s="231"/>
      <c r="HD164" s="231"/>
      <c r="HE164" s="231"/>
      <c r="HF164" s="231"/>
      <c r="HG164" s="231"/>
      <c r="HH164" s="231"/>
      <c r="HI164" s="231"/>
      <c r="HJ164" s="231"/>
      <c r="HK164" s="231"/>
      <c r="HL164" s="231"/>
      <c r="HM164" s="231"/>
      <c r="HN164" s="231"/>
      <c r="HO164" s="231"/>
      <c r="HP164" s="231"/>
      <c r="HQ164" s="231"/>
      <c r="HR164" s="231"/>
      <c r="HS164" s="231"/>
      <c r="HT164" s="231"/>
      <c r="HU164" s="231"/>
      <c r="HV164" s="231"/>
      <c r="HW164" s="231"/>
      <c r="HX164" s="231"/>
      <c r="HY164" s="231"/>
      <c r="HZ164" s="231"/>
      <c r="IA164" s="231"/>
      <c r="IB164" s="231"/>
      <c r="IC164" s="231"/>
      <c r="ID164" s="231"/>
      <c r="IE164" s="231"/>
      <c r="IF164" s="231"/>
      <c r="IG164" s="233"/>
      <c r="IH164" s="233"/>
      <c r="II164" s="233"/>
      <c r="IJ164" s="233"/>
    </row>
    <row r="165" spans="3:24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166"/>
      <c r="CB165" s="166"/>
      <c r="CC165" s="166"/>
      <c r="CD165" s="166"/>
      <c r="CE165" s="166"/>
      <c r="CF165" s="166"/>
      <c r="CG165" s="166"/>
      <c r="CH165" s="166"/>
      <c r="CI165" s="166"/>
      <c r="CJ165" s="166"/>
      <c r="CK165" s="166"/>
      <c r="CL165" s="166"/>
      <c r="CM165" s="166"/>
      <c r="CN165" s="166"/>
      <c r="CO165" s="166"/>
      <c r="CP165" s="166"/>
      <c r="CQ165" s="166"/>
      <c r="CR165" s="166"/>
      <c r="CS165" s="166"/>
      <c r="CT165" s="166"/>
      <c r="CU165" s="166"/>
      <c r="CV165" s="166"/>
      <c r="CW165" s="166"/>
      <c r="CX165" s="166"/>
      <c r="CY165" s="166"/>
      <c r="CZ165" s="166"/>
      <c r="DA165" s="166"/>
      <c r="DB165" s="166"/>
      <c r="DC165" s="166"/>
      <c r="DD165" s="166"/>
      <c r="DE165" s="166"/>
      <c r="DF165" s="166"/>
      <c r="DG165" s="166"/>
      <c r="DH165" s="166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HA165" s="231"/>
      <c r="HB165" s="231"/>
      <c r="HC165" s="231"/>
      <c r="HD165" s="231"/>
      <c r="HE165" s="231"/>
      <c r="HF165" s="231"/>
      <c r="HG165" s="231"/>
      <c r="HH165" s="231"/>
      <c r="HI165" s="231"/>
      <c r="HJ165" s="231"/>
      <c r="HK165" s="231"/>
      <c r="HL165" s="231"/>
      <c r="HM165" s="231"/>
      <c r="HN165" s="231"/>
      <c r="HO165" s="231"/>
      <c r="HP165" s="231"/>
      <c r="HQ165" s="231"/>
      <c r="HR165" s="231"/>
      <c r="HS165" s="231"/>
      <c r="HT165" s="231"/>
      <c r="HU165" s="231"/>
      <c r="HV165" s="231"/>
      <c r="HW165" s="231"/>
      <c r="HX165" s="231"/>
      <c r="HY165" s="231"/>
      <c r="HZ165" s="231"/>
      <c r="IA165" s="231"/>
      <c r="IB165" s="231"/>
      <c r="IC165" s="231"/>
      <c r="ID165" s="231"/>
      <c r="IE165" s="231"/>
      <c r="IF165" s="231"/>
      <c r="IG165" s="233"/>
      <c r="IH165" s="233"/>
      <c r="II165" s="233"/>
      <c r="IJ165" s="233"/>
    </row>
    <row r="166" spans="3:24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166"/>
      <c r="CB166" s="166"/>
      <c r="CC166" s="166"/>
      <c r="CD166" s="166"/>
      <c r="CE166" s="166"/>
      <c r="CF166" s="166"/>
      <c r="CG166" s="166"/>
      <c r="CH166" s="166"/>
      <c r="CI166" s="166"/>
      <c r="CJ166" s="166"/>
      <c r="CK166" s="166"/>
      <c r="CL166" s="166"/>
      <c r="CM166" s="166"/>
      <c r="CN166" s="166"/>
      <c r="CO166" s="166"/>
      <c r="CP166" s="166"/>
      <c r="CQ166" s="166"/>
      <c r="CR166" s="166"/>
      <c r="CS166" s="166"/>
      <c r="CT166" s="166"/>
      <c r="CU166" s="166"/>
      <c r="CV166" s="166"/>
      <c r="CW166" s="166"/>
      <c r="CX166" s="166"/>
      <c r="CY166" s="166"/>
      <c r="CZ166" s="166"/>
      <c r="DA166" s="166"/>
      <c r="DB166" s="166"/>
      <c r="DC166" s="166"/>
      <c r="DD166" s="166"/>
      <c r="DE166" s="166"/>
      <c r="DF166" s="166"/>
      <c r="DG166" s="166"/>
      <c r="DH166" s="166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HA166" s="231"/>
      <c r="HB166" s="231"/>
      <c r="HC166" s="231"/>
      <c r="HD166" s="231"/>
      <c r="HE166" s="231"/>
      <c r="HF166" s="231"/>
      <c r="HG166" s="231"/>
      <c r="HH166" s="231"/>
      <c r="HI166" s="231"/>
      <c r="HJ166" s="231"/>
      <c r="HK166" s="231"/>
      <c r="HL166" s="231"/>
      <c r="HM166" s="231"/>
      <c r="HN166" s="231"/>
      <c r="HO166" s="231"/>
      <c r="HP166" s="231"/>
      <c r="HQ166" s="231"/>
      <c r="HR166" s="231"/>
      <c r="HS166" s="231"/>
      <c r="HT166" s="231"/>
      <c r="HU166" s="231"/>
      <c r="HV166" s="231"/>
      <c r="HW166" s="231"/>
      <c r="HX166" s="231"/>
      <c r="HY166" s="231"/>
      <c r="HZ166" s="231"/>
      <c r="IA166" s="231"/>
      <c r="IB166" s="231"/>
      <c r="IC166" s="231"/>
      <c r="ID166" s="231"/>
      <c r="IE166" s="231"/>
      <c r="IF166" s="231"/>
      <c r="IG166" s="233"/>
      <c r="IH166" s="233"/>
      <c r="II166" s="233"/>
      <c r="IJ166" s="233"/>
    </row>
    <row r="167" spans="3:24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166"/>
      <c r="CB167" s="166"/>
      <c r="CC167" s="166"/>
      <c r="CD167" s="166"/>
      <c r="CE167" s="166"/>
      <c r="CF167" s="166"/>
      <c r="CG167" s="166"/>
      <c r="CH167" s="166"/>
      <c r="CI167" s="166"/>
      <c r="CJ167" s="166"/>
      <c r="CK167" s="166"/>
      <c r="CL167" s="166"/>
      <c r="CM167" s="166"/>
      <c r="CN167" s="166"/>
      <c r="CO167" s="166"/>
      <c r="CP167" s="166"/>
      <c r="CQ167" s="166"/>
      <c r="CR167" s="166"/>
      <c r="CS167" s="166"/>
      <c r="CT167" s="166"/>
      <c r="CU167" s="166"/>
      <c r="CV167" s="166"/>
      <c r="CW167" s="166"/>
      <c r="CX167" s="166"/>
      <c r="CY167" s="166"/>
      <c r="CZ167" s="166"/>
      <c r="DA167" s="166"/>
      <c r="DB167" s="166"/>
      <c r="DC167" s="166"/>
      <c r="DD167" s="166"/>
      <c r="DE167" s="166"/>
      <c r="DF167" s="166"/>
      <c r="DG167" s="166"/>
      <c r="DH167" s="166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HA167" s="231"/>
      <c r="HB167" s="231"/>
      <c r="HC167" s="231"/>
      <c r="HD167" s="231"/>
      <c r="HE167" s="231"/>
      <c r="HF167" s="231"/>
      <c r="HG167" s="231"/>
      <c r="HH167" s="231"/>
      <c r="HI167" s="231"/>
      <c r="HJ167" s="231"/>
      <c r="HK167" s="231"/>
      <c r="HL167" s="231"/>
      <c r="HM167" s="231"/>
      <c r="HN167" s="231"/>
      <c r="HO167" s="231"/>
      <c r="HP167" s="231"/>
      <c r="HQ167" s="231"/>
      <c r="HR167" s="231"/>
      <c r="HS167" s="231"/>
      <c r="HT167" s="231"/>
      <c r="HU167" s="231"/>
      <c r="HV167" s="231"/>
      <c r="HW167" s="231"/>
      <c r="HX167" s="231"/>
      <c r="HY167" s="231"/>
      <c r="HZ167" s="231"/>
      <c r="IA167" s="231"/>
      <c r="IB167" s="231"/>
      <c r="IC167" s="231"/>
      <c r="ID167" s="231"/>
      <c r="IE167" s="231"/>
      <c r="IF167" s="231"/>
      <c r="IG167" s="233"/>
      <c r="IH167" s="233"/>
      <c r="II167" s="233"/>
      <c r="IJ167" s="233"/>
    </row>
    <row r="168" spans="3:24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166"/>
      <c r="CB168" s="166"/>
      <c r="CC168" s="166"/>
      <c r="CD168" s="166"/>
      <c r="CE168" s="166"/>
      <c r="CF168" s="166"/>
      <c r="CG168" s="166"/>
      <c r="CH168" s="166"/>
      <c r="CI168" s="166"/>
      <c r="CJ168" s="166"/>
      <c r="CK168" s="166"/>
      <c r="CL168" s="166"/>
      <c r="CM168" s="166"/>
      <c r="CN168" s="166"/>
      <c r="CO168" s="166"/>
      <c r="CP168" s="166"/>
      <c r="CQ168" s="166"/>
      <c r="CR168" s="166"/>
      <c r="CS168" s="166"/>
      <c r="CT168" s="166"/>
      <c r="CU168" s="166"/>
      <c r="CV168" s="166"/>
      <c r="CW168" s="166"/>
      <c r="CX168" s="166"/>
      <c r="CY168" s="166"/>
      <c r="CZ168" s="166"/>
      <c r="DA168" s="166"/>
      <c r="DB168" s="166"/>
      <c r="DC168" s="166"/>
      <c r="DD168" s="166"/>
      <c r="DE168" s="166"/>
      <c r="DF168" s="166"/>
      <c r="DG168" s="166"/>
      <c r="DH168" s="166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HA168" s="231"/>
      <c r="HB168" s="231"/>
      <c r="HC168" s="231"/>
      <c r="HD168" s="231"/>
      <c r="HE168" s="231"/>
      <c r="HF168" s="231"/>
      <c r="HG168" s="231"/>
      <c r="HH168" s="231"/>
      <c r="HI168" s="231"/>
      <c r="HJ168" s="231"/>
      <c r="HK168" s="231"/>
      <c r="HL168" s="231"/>
      <c r="HM168" s="231"/>
      <c r="HN168" s="231"/>
      <c r="HO168" s="231"/>
      <c r="HP168" s="231"/>
      <c r="HQ168" s="231"/>
      <c r="HR168" s="231"/>
      <c r="HS168" s="231"/>
      <c r="HT168" s="231"/>
      <c r="HU168" s="231"/>
      <c r="HV168" s="231"/>
      <c r="HW168" s="231"/>
      <c r="HX168" s="231"/>
      <c r="HY168" s="231"/>
      <c r="HZ168" s="231"/>
      <c r="IA168" s="231"/>
      <c r="IB168" s="231"/>
      <c r="IC168" s="231"/>
      <c r="ID168" s="231"/>
      <c r="IE168" s="231"/>
      <c r="IF168" s="231"/>
      <c r="IG168" s="233"/>
      <c r="IH168" s="233"/>
      <c r="II168" s="233"/>
      <c r="IJ168" s="233"/>
    </row>
    <row r="169" spans="3:24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166"/>
      <c r="CB169" s="166"/>
      <c r="CC169" s="166"/>
      <c r="CD169" s="166"/>
      <c r="CE169" s="166"/>
      <c r="CF169" s="166"/>
      <c r="CG169" s="166"/>
      <c r="CH169" s="166"/>
      <c r="CI169" s="166"/>
      <c r="CJ169" s="166"/>
      <c r="CK169" s="166"/>
      <c r="CL169" s="166"/>
      <c r="CM169" s="166"/>
      <c r="CN169" s="166"/>
      <c r="CO169" s="166"/>
      <c r="CP169" s="166"/>
      <c r="CQ169" s="166"/>
      <c r="CR169" s="166"/>
      <c r="CS169" s="166"/>
      <c r="CT169" s="166"/>
      <c r="CU169" s="166"/>
      <c r="CV169" s="166"/>
      <c r="CW169" s="166"/>
      <c r="CX169" s="166"/>
      <c r="CY169" s="166"/>
      <c r="CZ169" s="166"/>
      <c r="DA169" s="166"/>
      <c r="DB169" s="166"/>
      <c r="DC169" s="166"/>
      <c r="DD169" s="166"/>
      <c r="DE169" s="166"/>
      <c r="DF169" s="166"/>
      <c r="DG169" s="166"/>
      <c r="DH169" s="166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HA169" s="231"/>
      <c r="HB169" s="231"/>
      <c r="HC169" s="231"/>
      <c r="HD169" s="231"/>
      <c r="HE169" s="231"/>
      <c r="HF169" s="231"/>
      <c r="HG169" s="231"/>
      <c r="HH169" s="231"/>
      <c r="HI169" s="231"/>
      <c r="HJ169" s="231"/>
      <c r="HK169" s="231"/>
      <c r="HL169" s="231"/>
      <c r="HM169" s="231"/>
      <c r="HN169" s="231"/>
      <c r="HO169" s="231"/>
      <c r="HP169" s="231"/>
      <c r="HQ169" s="231"/>
      <c r="HR169" s="231"/>
      <c r="HS169" s="231"/>
      <c r="HT169" s="231"/>
      <c r="HU169" s="231"/>
      <c r="HV169" s="231"/>
      <c r="HW169" s="231"/>
      <c r="HX169" s="231"/>
      <c r="HY169" s="231"/>
      <c r="HZ169" s="231"/>
      <c r="IA169" s="231"/>
      <c r="IB169" s="231"/>
      <c r="IC169" s="231"/>
      <c r="ID169" s="231"/>
      <c r="IE169" s="231"/>
      <c r="IF169" s="231"/>
      <c r="IG169" s="233"/>
      <c r="IH169" s="233"/>
      <c r="II169" s="233"/>
      <c r="IJ169" s="233"/>
    </row>
    <row r="170" spans="3:24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166"/>
      <c r="CB170" s="166"/>
      <c r="CC170" s="166"/>
      <c r="CD170" s="166"/>
      <c r="CE170" s="166"/>
      <c r="CF170" s="166"/>
      <c r="CG170" s="166"/>
      <c r="CH170" s="166"/>
      <c r="CI170" s="166"/>
      <c r="CJ170" s="166"/>
      <c r="CK170" s="166"/>
      <c r="CL170" s="166"/>
      <c r="CM170" s="166"/>
      <c r="CN170" s="166"/>
      <c r="CO170" s="166"/>
      <c r="CP170" s="166"/>
      <c r="CQ170" s="166"/>
      <c r="CR170" s="166"/>
      <c r="CS170" s="166"/>
      <c r="CT170" s="166"/>
      <c r="CU170" s="166"/>
      <c r="CV170" s="166"/>
      <c r="CW170" s="166"/>
      <c r="CX170" s="166"/>
      <c r="CY170" s="166"/>
      <c r="CZ170" s="166"/>
      <c r="DA170" s="166"/>
      <c r="DB170" s="166"/>
      <c r="DC170" s="166"/>
      <c r="DD170" s="166"/>
      <c r="DE170" s="166"/>
      <c r="DF170" s="166"/>
      <c r="DG170" s="166"/>
      <c r="DH170" s="166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HA170" s="231"/>
      <c r="HB170" s="231"/>
      <c r="HC170" s="231"/>
      <c r="HD170" s="231"/>
      <c r="HE170" s="231"/>
      <c r="HF170" s="231"/>
      <c r="HG170" s="231"/>
      <c r="HH170" s="231"/>
      <c r="HI170" s="231"/>
      <c r="HJ170" s="231"/>
      <c r="HK170" s="231"/>
      <c r="HL170" s="231"/>
      <c r="HM170" s="231"/>
      <c r="HN170" s="231"/>
      <c r="HO170" s="231"/>
      <c r="HP170" s="231"/>
      <c r="HQ170" s="231"/>
      <c r="HR170" s="231"/>
      <c r="HS170" s="231"/>
      <c r="HT170" s="231"/>
      <c r="HU170" s="231"/>
      <c r="HV170" s="231"/>
      <c r="HW170" s="231"/>
      <c r="HX170" s="231"/>
      <c r="HY170" s="231"/>
      <c r="HZ170" s="231"/>
      <c r="IA170" s="231"/>
      <c r="IB170" s="231"/>
      <c r="IC170" s="231"/>
      <c r="ID170" s="231"/>
      <c r="IE170" s="231"/>
      <c r="IF170" s="231"/>
      <c r="IG170" s="233"/>
      <c r="IH170" s="233"/>
      <c r="II170" s="233"/>
      <c r="IJ170" s="233"/>
    </row>
    <row r="171" spans="3:24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166"/>
      <c r="CB171" s="166"/>
      <c r="CC171" s="166"/>
      <c r="CD171" s="166"/>
      <c r="CE171" s="166"/>
      <c r="CF171" s="166"/>
      <c r="CG171" s="166"/>
      <c r="CH171" s="166"/>
      <c r="CI171" s="166"/>
      <c r="CJ171" s="166"/>
      <c r="CK171" s="166"/>
      <c r="CL171" s="166"/>
      <c r="CM171" s="166"/>
      <c r="CN171" s="166"/>
      <c r="CO171" s="166"/>
      <c r="CP171" s="166"/>
      <c r="CQ171" s="166"/>
      <c r="CR171" s="166"/>
      <c r="CS171" s="166"/>
      <c r="CT171" s="166"/>
      <c r="CU171" s="166"/>
      <c r="CV171" s="166"/>
      <c r="CW171" s="166"/>
      <c r="CX171" s="166"/>
      <c r="CY171" s="166"/>
      <c r="CZ171" s="166"/>
      <c r="DA171" s="166"/>
      <c r="DB171" s="166"/>
      <c r="DC171" s="166"/>
      <c r="DD171" s="166"/>
      <c r="DE171" s="166"/>
      <c r="DF171" s="166"/>
      <c r="DG171" s="166"/>
      <c r="DH171" s="166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HA171" s="231"/>
      <c r="HB171" s="231"/>
      <c r="HC171" s="231"/>
      <c r="HD171" s="231"/>
      <c r="HE171" s="231"/>
      <c r="HF171" s="231"/>
      <c r="HG171" s="231"/>
      <c r="HH171" s="231"/>
      <c r="HI171" s="231"/>
      <c r="HJ171" s="231"/>
      <c r="HK171" s="231"/>
      <c r="HL171" s="231"/>
      <c r="HM171" s="231"/>
      <c r="HN171" s="231"/>
      <c r="HO171" s="231"/>
      <c r="HP171" s="231"/>
      <c r="HQ171" s="231"/>
      <c r="HR171" s="231"/>
      <c r="HS171" s="231"/>
      <c r="HT171" s="231"/>
      <c r="HU171" s="231"/>
      <c r="HV171" s="231"/>
      <c r="HW171" s="231"/>
      <c r="HX171" s="231"/>
      <c r="HY171" s="231"/>
      <c r="HZ171" s="231"/>
      <c r="IA171" s="231"/>
      <c r="IB171" s="231"/>
      <c r="IC171" s="231"/>
      <c r="ID171" s="231"/>
      <c r="IE171" s="231"/>
      <c r="IF171" s="231"/>
      <c r="IG171" s="233"/>
      <c r="IH171" s="233"/>
      <c r="II171" s="233"/>
      <c r="IJ171" s="233"/>
    </row>
    <row r="172" spans="3:24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166"/>
      <c r="CB172" s="166"/>
      <c r="CC172" s="166"/>
      <c r="CD172" s="166"/>
      <c r="CE172" s="166"/>
      <c r="CF172" s="166"/>
      <c r="CG172" s="166"/>
      <c r="CH172" s="166"/>
      <c r="CI172" s="166"/>
      <c r="CJ172" s="166"/>
      <c r="CK172" s="166"/>
      <c r="CL172" s="166"/>
      <c r="CM172" s="166"/>
      <c r="CN172" s="166"/>
      <c r="CO172" s="166"/>
      <c r="CP172" s="166"/>
      <c r="CQ172" s="166"/>
      <c r="CR172" s="166"/>
      <c r="CS172" s="166"/>
      <c r="CT172" s="166"/>
      <c r="CU172" s="166"/>
      <c r="CV172" s="166"/>
      <c r="CW172" s="166"/>
      <c r="CX172" s="166"/>
      <c r="CY172" s="166"/>
      <c r="CZ172" s="166"/>
      <c r="DA172" s="166"/>
      <c r="DB172" s="166"/>
      <c r="DC172" s="166"/>
      <c r="DD172" s="166"/>
      <c r="DE172" s="166"/>
      <c r="DF172" s="166"/>
      <c r="DG172" s="166"/>
      <c r="DH172" s="166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HA172" s="231"/>
      <c r="HB172" s="231"/>
      <c r="HC172" s="231"/>
      <c r="HD172" s="231"/>
      <c r="HE172" s="231"/>
      <c r="HF172" s="231"/>
      <c r="HG172" s="231"/>
      <c r="HH172" s="231"/>
      <c r="HI172" s="231"/>
      <c r="HJ172" s="231"/>
      <c r="HK172" s="231"/>
      <c r="HL172" s="231"/>
      <c r="HM172" s="231"/>
      <c r="HN172" s="231"/>
      <c r="HO172" s="231"/>
      <c r="HP172" s="231"/>
      <c r="HQ172" s="231"/>
      <c r="HR172" s="231"/>
      <c r="HS172" s="231"/>
      <c r="HT172" s="231"/>
      <c r="HU172" s="231"/>
      <c r="HV172" s="231"/>
      <c r="HW172" s="231"/>
      <c r="HX172" s="231"/>
      <c r="HY172" s="231"/>
      <c r="HZ172" s="231"/>
      <c r="IA172" s="231"/>
      <c r="IB172" s="231"/>
      <c r="IC172" s="231"/>
      <c r="ID172" s="231"/>
      <c r="IE172" s="231"/>
      <c r="IF172" s="231"/>
      <c r="IG172" s="233"/>
      <c r="IH172" s="233"/>
      <c r="II172" s="233"/>
      <c r="IJ172" s="233"/>
    </row>
    <row r="173" spans="3:24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166"/>
      <c r="CB173" s="166"/>
      <c r="CC173" s="166"/>
      <c r="CD173" s="166"/>
      <c r="CE173" s="166"/>
      <c r="CF173" s="166"/>
      <c r="CG173" s="166"/>
      <c r="CH173" s="166"/>
      <c r="CI173" s="166"/>
      <c r="CJ173" s="166"/>
      <c r="CK173" s="166"/>
      <c r="CL173" s="166"/>
      <c r="CM173" s="166"/>
      <c r="CN173" s="166"/>
      <c r="CO173" s="166"/>
      <c r="CP173" s="166"/>
      <c r="CQ173" s="166"/>
      <c r="CR173" s="166"/>
      <c r="CS173" s="166"/>
      <c r="CT173" s="166"/>
      <c r="CU173" s="166"/>
      <c r="CV173" s="166"/>
      <c r="CW173" s="166"/>
      <c r="CX173" s="166"/>
      <c r="CY173" s="166"/>
      <c r="CZ173" s="166"/>
      <c r="DA173" s="166"/>
      <c r="DB173" s="166"/>
      <c r="DC173" s="166"/>
      <c r="DD173" s="166"/>
      <c r="DE173" s="166"/>
      <c r="DF173" s="166"/>
      <c r="DG173" s="166"/>
      <c r="DH173" s="166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HA173" s="231"/>
      <c r="HB173" s="231"/>
      <c r="HC173" s="231"/>
      <c r="HD173" s="231"/>
      <c r="HE173" s="231"/>
      <c r="HF173" s="231"/>
      <c r="HG173" s="231"/>
      <c r="HH173" s="231"/>
      <c r="HI173" s="231"/>
      <c r="HJ173" s="231"/>
      <c r="HK173" s="231"/>
      <c r="HL173" s="231"/>
      <c r="HM173" s="231"/>
      <c r="HN173" s="231"/>
      <c r="HO173" s="231"/>
      <c r="HP173" s="231"/>
      <c r="HQ173" s="231"/>
      <c r="HR173" s="231"/>
      <c r="HS173" s="231"/>
      <c r="HT173" s="231"/>
      <c r="HU173" s="231"/>
      <c r="HV173" s="231"/>
      <c r="HW173" s="231"/>
      <c r="HX173" s="231"/>
      <c r="HY173" s="231"/>
      <c r="HZ173" s="231"/>
      <c r="IA173" s="231"/>
      <c r="IB173" s="231"/>
      <c r="IC173" s="231"/>
      <c r="ID173" s="231"/>
      <c r="IE173" s="231"/>
      <c r="IF173" s="231"/>
      <c r="IG173" s="233"/>
      <c r="IH173" s="233"/>
      <c r="II173" s="233"/>
      <c r="IJ173" s="233"/>
    </row>
    <row r="174" spans="3:24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166"/>
      <c r="CB174" s="166"/>
      <c r="CC174" s="166"/>
      <c r="CD174" s="166"/>
      <c r="CE174" s="166"/>
      <c r="CF174" s="166"/>
      <c r="CG174" s="166"/>
      <c r="CH174" s="166"/>
      <c r="CI174" s="166"/>
      <c r="CJ174" s="166"/>
      <c r="CK174" s="166"/>
      <c r="CL174" s="166"/>
      <c r="CM174" s="166"/>
      <c r="CN174" s="166"/>
      <c r="CO174" s="166"/>
      <c r="CP174" s="166"/>
      <c r="CQ174" s="166"/>
      <c r="CR174" s="166"/>
      <c r="CS174" s="166"/>
      <c r="CT174" s="166"/>
      <c r="CU174" s="166"/>
      <c r="CV174" s="166"/>
      <c r="CW174" s="166"/>
      <c r="CX174" s="166"/>
      <c r="CY174" s="166"/>
      <c r="CZ174" s="166"/>
      <c r="DA174" s="166"/>
      <c r="DB174" s="166"/>
      <c r="DC174" s="166"/>
      <c r="DD174" s="166"/>
      <c r="DE174" s="166"/>
      <c r="DF174" s="166"/>
      <c r="DG174" s="166"/>
      <c r="DH174" s="166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HA174" s="231"/>
      <c r="HB174" s="231"/>
      <c r="HC174" s="231"/>
      <c r="HD174" s="231"/>
      <c r="HE174" s="231"/>
      <c r="HF174" s="231"/>
      <c r="HG174" s="231"/>
      <c r="HH174" s="231"/>
      <c r="HI174" s="231"/>
      <c r="HJ174" s="231"/>
      <c r="HK174" s="231"/>
      <c r="HL174" s="231"/>
      <c r="HM174" s="231"/>
      <c r="HN174" s="231"/>
      <c r="HO174" s="231"/>
      <c r="HP174" s="231"/>
      <c r="HQ174" s="231"/>
      <c r="HR174" s="231"/>
      <c r="HS174" s="231"/>
      <c r="HT174" s="231"/>
      <c r="HU174" s="231"/>
      <c r="HV174" s="231"/>
      <c r="HW174" s="231"/>
      <c r="HX174" s="231"/>
      <c r="HY174" s="231"/>
      <c r="HZ174" s="231"/>
      <c r="IA174" s="231"/>
      <c r="IB174" s="231"/>
      <c r="IC174" s="231"/>
      <c r="ID174" s="231"/>
      <c r="IE174" s="231"/>
      <c r="IF174" s="231"/>
      <c r="IG174" s="233"/>
      <c r="IH174" s="233"/>
      <c r="II174" s="233"/>
      <c r="IJ174" s="233"/>
    </row>
    <row r="175" spans="3:24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166"/>
      <c r="CB175" s="166"/>
      <c r="CC175" s="166"/>
      <c r="CD175" s="166"/>
      <c r="CE175" s="166"/>
      <c r="CF175" s="166"/>
      <c r="CG175" s="166"/>
      <c r="CH175" s="166"/>
      <c r="CI175" s="166"/>
      <c r="CJ175" s="166"/>
      <c r="CK175" s="166"/>
      <c r="CL175" s="166"/>
      <c r="CM175" s="166"/>
      <c r="CN175" s="166"/>
      <c r="CO175" s="166"/>
      <c r="CP175" s="166"/>
      <c r="CQ175" s="166"/>
      <c r="CR175" s="166"/>
      <c r="CS175" s="166"/>
      <c r="CT175" s="166"/>
      <c r="CU175" s="166"/>
      <c r="CV175" s="166"/>
      <c r="CW175" s="166"/>
      <c r="CX175" s="166"/>
      <c r="CY175" s="166"/>
      <c r="CZ175" s="166"/>
      <c r="DA175" s="166"/>
      <c r="DB175" s="166"/>
      <c r="DC175" s="166"/>
      <c r="DD175" s="166"/>
      <c r="DE175" s="166"/>
      <c r="DF175" s="166"/>
      <c r="DG175" s="166"/>
      <c r="DH175" s="166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HA175" s="231"/>
      <c r="HB175" s="231"/>
      <c r="HC175" s="231"/>
      <c r="HD175" s="231"/>
      <c r="HE175" s="231"/>
      <c r="HF175" s="231"/>
      <c r="HG175" s="231"/>
      <c r="HH175" s="231"/>
      <c r="HI175" s="231"/>
      <c r="HJ175" s="231"/>
      <c r="HK175" s="231"/>
      <c r="HL175" s="231"/>
      <c r="HM175" s="231"/>
      <c r="HN175" s="231"/>
      <c r="HO175" s="231"/>
      <c r="HP175" s="231"/>
      <c r="HQ175" s="231"/>
      <c r="HR175" s="231"/>
      <c r="HS175" s="231"/>
      <c r="HT175" s="231"/>
      <c r="HU175" s="231"/>
      <c r="HV175" s="231"/>
      <c r="HW175" s="231"/>
      <c r="HX175" s="231"/>
      <c r="HY175" s="231"/>
      <c r="HZ175" s="231"/>
      <c r="IA175" s="231"/>
      <c r="IB175" s="231"/>
      <c r="IC175" s="231"/>
      <c r="ID175" s="231"/>
      <c r="IE175" s="231"/>
      <c r="IF175" s="231"/>
      <c r="IG175" s="233"/>
      <c r="IH175" s="233"/>
      <c r="II175" s="233"/>
      <c r="IJ175" s="233"/>
    </row>
    <row r="176" spans="3:24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166"/>
      <c r="CB176" s="166"/>
      <c r="CC176" s="166"/>
      <c r="CD176" s="166"/>
      <c r="CE176" s="166"/>
      <c r="CF176" s="166"/>
      <c r="CG176" s="166"/>
      <c r="CH176" s="166"/>
      <c r="CI176" s="166"/>
      <c r="CJ176" s="166"/>
      <c r="CK176" s="166"/>
      <c r="CL176" s="166"/>
      <c r="CM176" s="166"/>
      <c r="CN176" s="166"/>
      <c r="CO176" s="166"/>
      <c r="CP176" s="166"/>
      <c r="CQ176" s="166"/>
      <c r="CR176" s="166"/>
      <c r="CS176" s="166"/>
      <c r="CT176" s="166"/>
      <c r="CU176" s="166"/>
      <c r="CV176" s="166"/>
      <c r="CW176" s="166"/>
      <c r="CX176" s="166"/>
      <c r="CY176" s="166"/>
      <c r="CZ176" s="166"/>
      <c r="DA176" s="166"/>
      <c r="DB176" s="166"/>
      <c r="DC176" s="166"/>
      <c r="DD176" s="166"/>
      <c r="DE176" s="166"/>
      <c r="DF176" s="166"/>
      <c r="DG176" s="166"/>
      <c r="DH176" s="166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HA176" s="231"/>
      <c r="HB176" s="231"/>
      <c r="HC176" s="231"/>
      <c r="HD176" s="231"/>
      <c r="HE176" s="231"/>
      <c r="HF176" s="231"/>
      <c r="HG176" s="231"/>
      <c r="HH176" s="231"/>
      <c r="HI176" s="231"/>
      <c r="HJ176" s="231"/>
      <c r="HK176" s="231"/>
      <c r="HL176" s="231"/>
      <c r="HM176" s="231"/>
      <c r="HN176" s="231"/>
      <c r="HO176" s="231"/>
      <c r="HP176" s="231"/>
      <c r="HQ176" s="231"/>
      <c r="HR176" s="231"/>
      <c r="HS176" s="231"/>
      <c r="HT176" s="231"/>
      <c r="HU176" s="231"/>
      <c r="HV176" s="231"/>
      <c r="HW176" s="231"/>
      <c r="HX176" s="231"/>
      <c r="HY176" s="231"/>
      <c r="HZ176" s="231"/>
      <c r="IA176" s="231"/>
      <c r="IB176" s="231"/>
      <c r="IC176" s="231"/>
      <c r="ID176" s="231"/>
      <c r="IE176" s="231"/>
      <c r="IF176" s="231"/>
      <c r="IG176" s="233"/>
      <c r="IH176" s="233"/>
      <c r="II176" s="233"/>
      <c r="IJ176" s="233"/>
    </row>
    <row r="177" spans="3:24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166"/>
      <c r="CB177" s="166"/>
      <c r="CC177" s="166"/>
      <c r="CD177" s="166"/>
      <c r="CE177" s="166"/>
      <c r="CF177" s="166"/>
      <c r="CG177" s="166"/>
      <c r="CH177" s="166"/>
      <c r="CI177" s="166"/>
      <c r="CJ177" s="166"/>
      <c r="CK177" s="166"/>
      <c r="CL177" s="166"/>
      <c r="CM177" s="166"/>
      <c r="CN177" s="166"/>
      <c r="CO177" s="166"/>
      <c r="CP177" s="166"/>
      <c r="CQ177" s="166"/>
      <c r="CR177" s="166"/>
      <c r="CS177" s="166"/>
      <c r="CT177" s="166"/>
      <c r="CU177" s="166"/>
      <c r="CV177" s="166"/>
      <c r="CW177" s="166"/>
      <c r="CX177" s="166"/>
      <c r="CY177" s="166"/>
      <c r="CZ177" s="166"/>
      <c r="DA177" s="166"/>
      <c r="DB177" s="166"/>
      <c r="DC177" s="166"/>
      <c r="DD177" s="166"/>
      <c r="DE177" s="166"/>
      <c r="DF177" s="166"/>
      <c r="DG177" s="166"/>
      <c r="DH177" s="166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3"/>
      <c r="IH177" s="233"/>
      <c r="II177" s="233"/>
      <c r="IJ177" s="233"/>
    </row>
    <row r="178" spans="3:24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166"/>
      <c r="CB178" s="166"/>
      <c r="CC178" s="166"/>
      <c r="CD178" s="166"/>
      <c r="CE178" s="166"/>
      <c r="CF178" s="166"/>
      <c r="CG178" s="166"/>
      <c r="CH178" s="166"/>
      <c r="CI178" s="166"/>
      <c r="CJ178" s="166"/>
      <c r="CK178" s="166"/>
      <c r="CL178" s="166"/>
      <c r="CM178" s="166"/>
      <c r="CN178" s="166"/>
      <c r="CO178" s="166"/>
      <c r="CP178" s="166"/>
      <c r="CQ178" s="166"/>
      <c r="CR178" s="166"/>
      <c r="CS178" s="166"/>
      <c r="CT178" s="166"/>
      <c r="CU178" s="166"/>
      <c r="CV178" s="166"/>
      <c r="CW178" s="166"/>
      <c r="CX178" s="166"/>
      <c r="CY178" s="166"/>
      <c r="CZ178" s="166"/>
      <c r="DA178" s="166"/>
      <c r="DB178" s="166"/>
      <c r="DC178" s="166"/>
      <c r="DD178" s="166"/>
      <c r="DE178" s="166"/>
      <c r="DF178" s="166"/>
      <c r="DG178" s="166"/>
      <c r="DH178" s="166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3"/>
      <c r="IH178" s="233"/>
      <c r="II178" s="233"/>
      <c r="IJ178" s="233"/>
    </row>
    <row r="179" spans="3:24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166"/>
      <c r="CB179" s="166"/>
      <c r="CC179" s="166"/>
      <c r="CD179" s="166"/>
      <c r="CE179" s="166"/>
      <c r="CF179" s="166"/>
      <c r="CG179" s="166"/>
      <c r="CH179" s="166"/>
      <c r="CI179" s="166"/>
      <c r="CJ179" s="166"/>
      <c r="CK179" s="166"/>
      <c r="CL179" s="166"/>
      <c r="CM179" s="166"/>
      <c r="CN179" s="166"/>
      <c r="CO179" s="166"/>
      <c r="CP179" s="166"/>
      <c r="CQ179" s="166"/>
      <c r="CR179" s="166"/>
      <c r="CS179" s="166"/>
      <c r="CT179" s="166"/>
      <c r="CU179" s="166"/>
      <c r="CV179" s="166"/>
      <c r="CW179" s="166"/>
      <c r="CX179" s="166"/>
      <c r="CY179" s="166"/>
      <c r="CZ179" s="166"/>
      <c r="DA179" s="166"/>
      <c r="DB179" s="166"/>
      <c r="DC179" s="166"/>
      <c r="DD179" s="166"/>
      <c r="DE179" s="166"/>
      <c r="DF179" s="166"/>
      <c r="DG179" s="166"/>
      <c r="DH179" s="166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HA179" s="231"/>
      <c r="HB179" s="231"/>
      <c r="HC179" s="231"/>
      <c r="HD179" s="231"/>
      <c r="HE179" s="231"/>
      <c r="HF179" s="231"/>
      <c r="HG179" s="231"/>
      <c r="HH179" s="231"/>
      <c r="HI179" s="231"/>
      <c r="HJ179" s="231"/>
      <c r="HK179" s="231"/>
      <c r="HL179" s="231"/>
      <c r="HM179" s="231"/>
      <c r="HN179" s="231"/>
      <c r="HO179" s="231"/>
      <c r="HP179" s="231"/>
      <c r="HQ179" s="231"/>
      <c r="HR179" s="231"/>
      <c r="HS179" s="231"/>
      <c r="HT179" s="231"/>
      <c r="HU179" s="231"/>
      <c r="HV179" s="231"/>
      <c r="HW179" s="231"/>
      <c r="HX179" s="231"/>
      <c r="HY179" s="231"/>
      <c r="HZ179" s="231"/>
      <c r="IA179" s="231"/>
      <c r="IB179" s="231"/>
      <c r="IC179" s="231"/>
      <c r="ID179" s="231"/>
      <c r="IE179" s="231"/>
      <c r="IF179" s="231"/>
      <c r="IG179" s="233"/>
      <c r="IH179" s="233"/>
      <c r="II179" s="233"/>
      <c r="IJ179" s="233"/>
    </row>
    <row r="180" spans="3:24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166"/>
      <c r="CB180" s="166"/>
      <c r="CC180" s="166"/>
      <c r="CD180" s="166"/>
      <c r="CE180" s="166"/>
      <c r="CF180" s="166"/>
      <c r="CG180" s="166"/>
      <c r="CH180" s="166"/>
      <c r="CI180" s="166"/>
      <c r="CJ180" s="166"/>
      <c r="CK180" s="166"/>
      <c r="CL180" s="166"/>
      <c r="CM180" s="166"/>
      <c r="CN180" s="166"/>
      <c r="CO180" s="166"/>
      <c r="CP180" s="166"/>
      <c r="CQ180" s="166"/>
      <c r="CR180" s="166"/>
      <c r="CS180" s="166"/>
      <c r="CT180" s="166"/>
      <c r="CU180" s="166"/>
      <c r="CV180" s="166"/>
      <c r="CW180" s="166"/>
      <c r="CX180" s="166"/>
      <c r="CY180" s="166"/>
      <c r="CZ180" s="166"/>
      <c r="DA180" s="166"/>
      <c r="DB180" s="166"/>
      <c r="DC180" s="166"/>
      <c r="DD180" s="166"/>
      <c r="DE180" s="166"/>
      <c r="DF180" s="166"/>
      <c r="DG180" s="166"/>
      <c r="DH180" s="166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HA180" s="231"/>
      <c r="HB180" s="231"/>
      <c r="HC180" s="231"/>
      <c r="HD180" s="231"/>
      <c r="HE180" s="231"/>
      <c r="HF180" s="231"/>
      <c r="HG180" s="231"/>
      <c r="HH180" s="231"/>
      <c r="HI180" s="231"/>
      <c r="HJ180" s="231"/>
      <c r="HK180" s="231"/>
      <c r="HL180" s="231"/>
      <c r="HM180" s="231"/>
      <c r="HN180" s="231"/>
      <c r="HO180" s="231"/>
      <c r="HP180" s="231"/>
      <c r="HQ180" s="231"/>
      <c r="HR180" s="231"/>
      <c r="HS180" s="231"/>
      <c r="HT180" s="231"/>
      <c r="HU180" s="231"/>
      <c r="HV180" s="231"/>
      <c r="HW180" s="231"/>
      <c r="HX180" s="231"/>
      <c r="HY180" s="231"/>
      <c r="HZ180" s="231"/>
      <c r="IA180" s="231"/>
      <c r="IB180" s="231"/>
      <c r="IC180" s="231"/>
      <c r="ID180" s="231"/>
      <c r="IE180" s="231"/>
      <c r="IF180" s="231"/>
      <c r="IG180" s="233"/>
      <c r="IH180" s="233"/>
      <c r="II180" s="233"/>
      <c r="IJ180" s="233"/>
    </row>
    <row r="181" spans="3:24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166"/>
      <c r="CB181" s="166"/>
      <c r="CC181" s="166"/>
      <c r="CD181" s="166"/>
      <c r="CE181" s="166"/>
      <c r="CF181" s="166"/>
      <c r="CG181" s="166"/>
      <c r="CH181" s="166"/>
      <c r="CI181" s="166"/>
      <c r="CJ181" s="166"/>
      <c r="CK181" s="166"/>
      <c r="CL181" s="166"/>
      <c r="CM181" s="166"/>
      <c r="CN181" s="166"/>
      <c r="CO181" s="166"/>
      <c r="CP181" s="166"/>
      <c r="CQ181" s="166"/>
      <c r="CR181" s="166"/>
      <c r="CS181" s="166"/>
      <c r="CT181" s="166"/>
      <c r="CU181" s="166"/>
      <c r="CV181" s="166"/>
      <c r="CW181" s="166"/>
      <c r="CX181" s="166"/>
      <c r="CY181" s="166"/>
      <c r="CZ181" s="166"/>
      <c r="DA181" s="166"/>
      <c r="DB181" s="166"/>
      <c r="DC181" s="166"/>
      <c r="DD181" s="166"/>
      <c r="DE181" s="166"/>
      <c r="DF181" s="166"/>
      <c r="DG181" s="166"/>
      <c r="DH181" s="166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HA181" s="231"/>
      <c r="HB181" s="231"/>
      <c r="HC181" s="231"/>
      <c r="HD181" s="231"/>
      <c r="HE181" s="231"/>
      <c r="HF181" s="231"/>
      <c r="HG181" s="231"/>
      <c r="HH181" s="231"/>
      <c r="HI181" s="231"/>
      <c r="HJ181" s="231"/>
      <c r="HK181" s="231"/>
      <c r="HL181" s="231"/>
      <c r="HM181" s="231"/>
      <c r="HN181" s="231"/>
      <c r="HO181" s="231"/>
      <c r="HP181" s="231"/>
      <c r="HQ181" s="231"/>
      <c r="HR181" s="231"/>
      <c r="HS181" s="231"/>
      <c r="HT181" s="231"/>
      <c r="HU181" s="231"/>
      <c r="HV181" s="231"/>
      <c r="HW181" s="231"/>
      <c r="HX181" s="231"/>
      <c r="HY181" s="231"/>
      <c r="HZ181" s="231"/>
      <c r="IA181" s="231"/>
      <c r="IB181" s="231"/>
      <c r="IC181" s="231"/>
      <c r="ID181" s="231"/>
      <c r="IE181" s="231"/>
      <c r="IF181" s="231"/>
      <c r="IG181" s="233"/>
      <c r="IH181" s="233"/>
      <c r="II181" s="233"/>
      <c r="IJ181" s="233"/>
    </row>
    <row r="182" spans="3:24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166"/>
      <c r="CB182" s="166"/>
      <c r="CC182" s="166"/>
      <c r="CD182" s="166"/>
      <c r="CE182" s="166"/>
      <c r="CF182" s="166"/>
      <c r="CG182" s="166"/>
      <c r="CH182" s="166"/>
      <c r="CI182" s="166"/>
      <c r="CJ182" s="166"/>
      <c r="CK182" s="166"/>
      <c r="CL182" s="166"/>
      <c r="CM182" s="166"/>
      <c r="CN182" s="166"/>
      <c r="CO182" s="166"/>
      <c r="CP182" s="166"/>
      <c r="CQ182" s="166"/>
      <c r="CR182" s="166"/>
      <c r="CS182" s="166"/>
      <c r="CT182" s="166"/>
      <c r="CU182" s="166"/>
      <c r="CV182" s="166"/>
      <c r="CW182" s="166"/>
      <c r="CX182" s="166"/>
      <c r="CY182" s="166"/>
      <c r="CZ182" s="166"/>
      <c r="DA182" s="166"/>
      <c r="DB182" s="166"/>
      <c r="DC182" s="166"/>
      <c r="DD182" s="166"/>
      <c r="DE182" s="166"/>
      <c r="DF182" s="166"/>
      <c r="DG182" s="166"/>
      <c r="DH182" s="166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HA182" s="231"/>
      <c r="HB182" s="231"/>
      <c r="HC182" s="231"/>
      <c r="HD182" s="231"/>
      <c r="HE182" s="231"/>
      <c r="HF182" s="231"/>
      <c r="HG182" s="231"/>
      <c r="HH182" s="231"/>
      <c r="HI182" s="231"/>
      <c r="HJ182" s="231"/>
      <c r="HK182" s="231"/>
      <c r="HL182" s="231"/>
      <c r="HM182" s="231"/>
      <c r="HN182" s="231"/>
      <c r="HO182" s="231"/>
      <c r="HP182" s="231"/>
      <c r="HQ182" s="231"/>
      <c r="HR182" s="231"/>
      <c r="HS182" s="231"/>
      <c r="HT182" s="231"/>
      <c r="HU182" s="231"/>
      <c r="HV182" s="231"/>
      <c r="HW182" s="231"/>
      <c r="HX182" s="231"/>
      <c r="HY182" s="231"/>
      <c r="HZ182" s="231"/>
      <c r="IA182" s="231"/>
      <c r="IB182" s="231"/>
      <c r="IC182" s="231"/>
      <c r="ID182" s="231"/>
      <c r="IE182" s="231"/>
      <c r="IF182" s="231"/>
      <c r="IG182" s="233"/>
      <c r="IH182" s="233"/>
      <c r="II182" s="233"/>
      <c r="IJ182" s="233"/>
    </row>
    <row r="183" spans="3:24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166"/>
      <c r="CB183" s="166"/>
      <c r="CC183" s="166"/>
      <c r="CD183" s="166"/>
      <c r="CE183" s="166"/>
      <c r="CF183" s="166"/>
      <c r="CG183" s="166"/>
      <c r="CH183" s="166"/>
      <c r="CI183" s="166"/>
      <c r="CJ183" s="166"/>
      <c r="CK183" s="166"/>
      <c r="CL183" s="166"/>
      <c r="CM183" s="166"/>
      <c r="CN183" s="166"/>
      <c r="CO183" s="166"/>
      <c r="CP183" s="166"/>
      <c r="CQ183" s="166"/>
      <c r="CR183" s="166"/>
      <c r="CS183" s="166"/>
      <c r="CT183" s="166"/>
      <c r="CU183" s="166"/>
      <c r="CV183" s="166"/>
      <c r="CW183" s="166"/>
      <c r="CX183" s="166"/>
      <c r="CY183" s="166"/>
      <c r="CZ183" s="166"/>
      <c r="DA183" s="166"/>
      <c r="DB183" s="166"/>
      <c r="DC183" s="166"/>
      <c r="DD183" s="166"/>
      <c r="DE183" s="166"/>
      <c r="DF183" s="166"/>
      <c r="DG183" s="166"/>
      <c r="DH183" s="166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HA183" s="231"/>
      <c r="HB183" s="231"/>
      <c r="HC183" s="231"/>
      <c r="HD183" s="231"/>
      <c r="HE183" s="231"/>
      <c r="HF183" s="231"/>
      <c r="HG183" s="231"/>
      <c r="HH183" s="231"/>
      <c r="HI183" s="231"/>
      <c r="HJ183" s="231"/>
      <c r="HK183" s="231"/>
      <c r="HL183" s="231"/>
      <c r="HM183" s="231"/>
      <c r="HN183" s="231"/>
      <c r="HO183" s="231"/>
      <c r="HP183" s="231"/>
      <c r="HQ183" s="231"/>
      <c r="HR183" s="231"/>
      <c r="HS183" s="231"/>
      <c r="HT183" s="231"/>
      <c r="HU183" s="231"/>
      <c r="HV183" s="231"/>
      <c r="HW183" s="231"/>
      <c r="HX183" s="231"/>
      <c r="HY183" s="231"/>
      <c r="HZ183" s="231"/>
      <c r="IA183" s="231"/>
      <c r="IB183" s="231"/>
      <c r="IC183" s="231"/>
      <c r="ID183" s="231"/>
      <c r="IE183" s="231"/>
      <c r="IF183" s="231"/>
      <c r="IG183" s="233"/>
      <c r="IH183" s="233"/>
      <c r="II183" s="233"/>
      <c r="IJ183" s="233"/>
    </row>
    <row r="184" spans="3:24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166"/>
      <c r="CB184" s="166"/>
      <c r="CC184" s="166"/>
      <c r="CD184" s="166"/>
      <c r="CE184" s="166"/>
      <c r="CF184" s="166"/>
      <c r="CG184" s="166"/>
      <c r="CH184" s="166"/>
      <c r="CI184" s="166"/>
      <c r="CJ184" s="166"/>
      <c r="CK184" s="166"/>
      <c r="CL184" s="166"/>
      <c r="CM184" s="166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166"/>
      <c r="DA184" s="166"/>
      <c r="DB184" s="166"/>
      <c r="DC184" s="166"/>
      <c r="DD184" s="166"/>
      <c r="DE184" s="166"/>
      <c r="DF184" s="166"/>
      <c r="DG184" s="166"/>
      <c r="DH184" s="166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HA184" s="231"/>
      <c r="HB184" s="231"/>
      <c r="HC184" s="231"/>
      <c r="HD184" s="231"/>
      <c r="HE184" s="231"/>
      <c r="HF184" s="231"/>
      <c r="HG184" s="231"/>
      <c r="HH184" s="231"/>
      <c r="HI184" s="231"/>
      <c r="HJ184" s="231"/>
      <c r="HK184" s="231"/>
      <c r="HL184" s="231"/>
      <c r="HM184" s="231"/>
      <c r="HN184" s="231"/>
      <c r="HO184" s="231"/>
      <c r="HP184" s="231"/>
      <c r="HQ184" s="231"/>
      <c r="HR184" s="231"/>
      <c r="HS184" s="231"/>
      <c r="HT184" s="231"/>
      <c r="HU184" s="231"/>
      <c r="HV184" s="231"/>
      <c r="HW184" s="231"/>
      <c r="HX184" s="231"/>
      <c r="HY184" s="231"/>
      <c r="HZ184" s="231"/>
      <c r="IA184" s="231"/>
      <c r="IB184" s="231"/>
      <c r="IC184" s="231"/>
      <c r="ID184" s="231"/>
      <c r="IE184" s="231"/>
      <c r="IF184" s="231"/>
      <c r="IG184" s="233"/>
      <c r="IH184" s="233"/>
      <c r="II184" s="233"/>
      <c r="IJ184" s="233"/>
    </row>
    <row r="185" spans="3:24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166"/>
      <c r="CB185" s="166"/>
      <c r="CC185" s="166"/>
      <c r="CD185" s="166"/>
      <c r="CE185" s="166"/>
      <c r="CF185" s="166"/>
      <c r="CG185" s="166"/>
      <c r="CH185" s="166"/>
      <c r="CI185" s="166"/>
      <c r="CJ185" s="166"/>
      <c r="CK185" s="166"/>
      <c r="CL185" s="166"/>
      <c r="CM185" s="166"/>
      <c r="CN185" s="166"/>
      <c r="CO185" s="166"/>
      <c r="CP185" s="166"/>
      <c r="CQ185" s="166"/>
      <c r="CR185" s="166"/>
      <c r="CS185" s="166"/>
      <c r="CT185" s="166"/>
      <c r="CU185" s="166"/>
      <c r="CV185" s="166"/>
      <c r="CW185" s="166"/>
      <c r="CX185" s="166"/>
      <c r="CY185" s="166"/>
      <c r="CZ185" s="166"/>
      <c r="DA185" s="166"/>
      <c r="DB185" s="166"/>
      <c r="DC185" s="166"/>
      <c r="DD185" s="166"/>
      <c r="DE185" s="166"/>
      <c r="DF185" s="166"/>
      <c r="DG185" s="166"/>
      <c r="DH185" s="166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HA185" s="231"/>
      <c r="HB185" s="231"/>
      <c r="HC185" s="231"/>
      <c r="HD185" s="231"/>
      <c r="HE185" s="231"/>
      <c r="HF185" s="231"/>
      <c r="HG185" s="231"/>
      <c r="HH185" s="231"/>
      <c r="HI185" s="231"/>
      <c r="HJ185" s="231"/>
      <c r="HK185" s="231"/>
      <c r="HL185" s="231"/>
      <c r="HM185" s="231"/>
      <c r="HN185" s="231"/>
      <c r="HO185" s="231"/>
      <c r="HP185" s="231"/>
      <c r="HQ185" s="231"/>
      <c r="HR185" s="231"/>
      <c r="HS185" s="231"/>
      <c r="HT185" s="231"/>
      <c r="HU185" s="231"/>
      <c r="HV185" s="231"/>
      <c r="HW185" s="231"/>
      <c r="HX185" s="231"/>
      <c r="HY185" s="231"/>
      <c r="HZ185" s="231"/>
      <c r="IA185" s="231"/>
      <c r="IB185" s="231"/>
      <c r="IC185" s="231"/>
      <c r="ID185" s="231"/>
      <c r="IE185" s="231"/>
      <c r="IF185" s="231"/>
      <c r="IG185" s="233"/>
      <c r="IH185" s="233"/>
      <c r="II185" s="233"/>
      <c r="IJ185" s="233"/>
    </row>
    <row r="186" spans="3:24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HA186" s="231"/>
      <c r="HB186" s="231"/>
      <c r="HC186" s="231"/>
      <c r="HD186" s="231"/>
      <c r="HE186" s="231"/>
      <c r="HF186" s="231"/>
      <c r="HG186" s="231"/>
      <c r="HH186" s="231"/>
      <c r="HI186" s="231"/>
      <c r="HJ186" s="231"/>
      <c r="HK186" s="231"/>
      <c r="HL186" s="231"/>
      <c r="HM186" s="231"/>
      <c r="HN186" s="231"/>
      <c r="HO186" s="231"/>
      <c r="HP186" s="231"/>
      <c r="HQ186" s="231"/>
      <c r="HR186" s="231"/>
      <c r="HS186" s="231"/>
      <c r="HT186" s="231"/>
      <c r="HU186" s="231"/>
      <c r="HV186" s="231"/>
      <c r="HW186" s="231"/>
      <c r="HX186" s="231"/>
      <c r="HY186" s="231"/>
      <c r="HZ186" s="231"/>
      <c r="IA186" s="231"/>
      <c r="IB186" s="231"/>
      <c r="IC186" s="231"/>
      <c r="ID186" s="231"/>
      <c r="IE186" s="231"/>
      <c r="IF186" s="231"/>
      <c r="IG186" s="233"/>
      <c r="IH186" s="233"/>
      <c r="II186" s="233"/>
      <c r="IJ186" s="233"/>
    </row>
    <row r="187" spans="3:24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  <c r="DE187" s="166"/>
      <c r="DF187" s="166"/>
      <c r="DG187" s="166"/>
      <c r="DH187" s="166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HA187" s="231"/>
      <c r="HB187" s="231"/>
      <c r="HC187" s="231"/>
      <c r="HD187" s="231"/>
      <c r="HE187" s="231"/>
      <c r="HF187" s="231"/>
      <c r="HG187" s="231"/>
      <c r="HH187" s="231"/>
      <c r="HI187" s="231"/>
      <c r="HJ187" s="231"/>
      <c r="HK187" s="231"/>
      <c r="HL187" s="231"/>
      <c r="HM187" s="231"/>
      <c r="HN187" s="231"/>
      <c r="HO187" s="231"/>
      <c r="HP187" s="231"/>
      <c r="HQ187" s="231"/>
      <c r="HR187" s="231"/>
      <c r="HS187" s="231"/>
      <c r="HT187" s="231"/>
      <c r="HU187" s="231"/>
      <c r="HV187" s="231"/>
      <c r="HW187" s="231"/>
      <c r="HX187" s="231"/>
      <c r="HY187" s="231"/>
      <c r="HZ187" s="231"/>
      <c r="IA187" s="231"/>
      <c r="IB187" s="231"/>
      <c r="IC187" s="231"/>
      <c r="ID187" s="231"/>
      <c r="IE187" s="231"/>
      <c r="IF187" s="231"/>
      <c r="IG187" s="233"/>
      <c r="IH187" s="233"/>
      <c r="II187" s="233"/>
      <c r="IJ187" s="233"/>
    </row>
    <row r="188" spans="3:24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166"/>
      <c r="CB188" s="166"/>
      <c r="CC188" s="166"/>
      <c r="CD188" s="166"/>
      <c r="CE188" s="166"/>
      <c r="CF188" s="166"/>
      <c r="CG188" s="166"/>
      <c r="CH188" s="166"/>
      <c r="CI188" s="166"/>
      <c r="CJ188" s="166"/>
      <c r="CK188" s="166"/>
      <c r="CL188" s="166"/>
      <c r="CM188" s="166"/>
      <c r="CN188" s="166"/>
      <c r="CO188" s="166"/>
      <c r="CP188" s="166"/>
      <c r="CQ188" s="166"/>
      <c r="CR188" s="166"/>
      <c r="CS188" s="166"/>
      <c r="CT188" s="166"/>
      <c r="CU188" s="166"/>
      <c r="CV188" s="166"/>
      <c r="CW188" s="166"/>
      <c r="CX188" s="166"/>
      <c r="CY188" s="166"/>
      <c r="CZ188" s="166"/>
      <c r="DA188" s="166"/>
      <c r="DB188" s="166"/>
      <c r="DC188" s="166"/>
      <c r="DD188" s="166"/>
      <c r="DE188" s="166"/>
      <c r="DF188" s="166"/>
      <c r="DG188" s="166"/>
      <c r="DH188" s="166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HA188" s="231"/>
      <c r="HB188" s="231"/>
      <c r="HC188" s="231"/>
      <c r="HD188" s="231"/>
      <c r="HE188" s="231"/>
      <c r="HF188" s="231"/>
      <c r="HG188" s="231"/>
      <c r="HH188" s="231"/>
      <c r="HI188" s="231"/>
      <c r="HJ188" s="231"/>
      <c r="HK188" s="231"/>
      <c r="HL188" s="231"/>
      <c r="HM188" s="231"/>
      <c r="HN188" s="231"/>
      <c r="HO188" s="231"/>
      <c r="HP188" s="231"/>
      <c r="HQ188" s="231"/>
      <c r="HR188" s="231"/>
      <c r="HS188" s="231"/>
      <c r="HT188" s="231"/>
      <c r="HU188" s="231"/>
      <c r="HV188" s="231"/>
      <c r="HW188" s="231"/>
      <c r="HX188" s="231"/>
      <c r="HY188" s="231"/>
      <c r="HZ188" s="231"/>
      <c r="IA188" s="231"/>
      <c r="IB188" s="231"/>
      <c r="IC188" s="231"/>
      <c r="ID188" s="231"/>
      <c r="IE188" s="231"/>
      <c r="IF188" s="231"/>
      <c r="IG188" s="233"/>
      <c r="IH188" s="233"/>
      <c r="II188" s="233"/>
      <c r="IJ188" s="233"/>
    </row>
    <row r="189" spans="3:24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166"/>
      <c r="CB189" s="166"/>
      <c r="CC189" s="166"/>
      <c r="CD189" s="166"/>
      <c r="CE189" s="166"/>
      <c r="CF189" s="166"/>
      <c r="CG189" s="166"/>
      <c r="CH189" s="166"/>
      <c r="CI189" s="166"/>
      <c r="CJ189" s="166"/>
      <c r="CK189" s="166"/>
      <c r="CL189" s="166"/>
      <c r="CM189" s="166"/>
      <c r="CN189" s="166"/>
      <c r="CO189" s="166"/>
      <c r="CP189" s="166"/>
      <c r="CQ189" s="166"/>
      <c r="CR189" s="166"/>
      <c r="CS189" s="166"/>
      <c r="CT189" s="166"/>
      <c r="CU189" s="166"/>
      <c r="CV189" s="166"/>
      <c r="CW189" s="166"/>
      <c r="CX189" s="166"/>
      <c r="CY189" s="166"/>
      <c r="CZ189" s="166"/>
      <c r="DA189" s="166"/>
      <c r="DB189" s="166"/>
      <c r="DC189" s="166"/>
      <c r="DD189" s="166"/>
      <c r="DE189" s="166"/>
      <c r="DF189" s="166"/>
      <c r="DG189" s="166"/>
      <c r="DH189" s="166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HA189" s="231"/>
      <c r="HB189" s="231"/>
      <c r="HC189" s="231"/>
      <c r="HD189" s="231"/>
      <c r="HE189" s="231"/>
      <c r="HF189" s="231"/>
      <c r="HG189" s="231"/>
      <c r="HH189" s="231"/>
      <c r="HI189" s="231"/>
      <c r="HJ189" s="231"/>
      <c r="HK189" s="231"/>
      <c r="HL189" s="231"/>
      <c r="HM189" s="231"/>
      <c r="HN189" s="231"/>
      <c r="HO189" s="231"/>
      <c r="HP189" s="231"/>
      <c r="HQ189" s="231"/>
      <c r="HR189" s="231"/>
      <c r="HS189" s="231"/>
      <c r="HT189" s="231"/>
      <c r="HU189" s="231"/>
      <c r="HV189" s="231"/>
      <c r="HW189" s="231"/>
      <c r="HX189" s="231"/>
      <c r="HY189" s="231"/>
      <c r="HZ189" s="231"/>
      <c r="IA189" s="231"/>
      <c r="IB189" s="231"/>
      <c r="IC189" s="231"/>
      <c r="ID189" s="231"/>
      <c r="IE189" s="231"/>
      <c r="IF189" s="231"/>
      <c r="IG189" s="233"/>
      <c r="IH189" s="233"/>
      <c r="II189" s="233"/>
      <c r="IJ189" s="233"/>
    </row>
    <row r="190" spans="3:24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166"/>
      <c r="CB190" s="166"/>
      <c r="CC190" s="166"/>
      <c r="CD190" s="166"/>
      <c r="CE190" s="166"/>
      <c r="CF190" s="166"/>
      <c r="CG190" s="166"/>
      <c r="CH190" s="166"/>
      <c r="CI190" s="166"/>
      <c r="CJ190" s="166"/>
      <c r="CK190" s="166"/>
      <c r="CL190" s="166"/>
      <c r="CM190" s="166"/>
      <c r="CN190" s="166"/>
      <c r="CO190" s="166"/>
      <c r="CP190" s="166"/>
      <c r="CQ190" s="166"/>
      <c r="CR190" s="166"/>
      <c r="CS190" s="166"/>
      <c r="CT190" s="166"/>
      <c r="CU190" s="166"/>
      <c r="CV190" s="166"/>
      <c r="CW190" s="166"/>
      <c r="CX190" s="166"/>
      <c r="CY190" s="166"/>
      <c r="CZ190" s="166"/>
      <c r="DA190" s="166"/>
      <c r="DB190" s="166"/>
      <c r="DC190" s="166"/>
      <c r="DD190" s="166"/>
      <c r="DE190" s="166"/>
      <c r="DF190" s="166"/>
      <c r="DG190" s="166"/>
      <c r="DH190" s="166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HA190" s="231"/>
      <c r="HB190" s="231"/>
      <c r="HC190" s="231"/>
      <c r="HD190" s="231"/>
      <c r="HE190" s="231"/>
      <c r="HF190" s="231"/>
      <c r="HG190" s="231"/>
      <c r="HH190" s="231"/>
      <c r="HI190" s="231"/>
      <c r="HJ190" s="231"/>
      <c r="HK190" s="231"/>
      <c r="HL190" s="231"/>
      <c r="HM190" s="231"/>
      <c r="HN190" s="231"/>
      <c r="HO190" s="231"/>
      <c r="HP190" s="231"/>
      <c r="HQ190" s="231"/>
      <c r="HR190" s="231"/>
      <c r="HS190" s="231"/>
      <c r="HT190" s="231"/>
      <c r="HU190" s="231"/>
      <c r="HV190" s="231"/>
      <c r="HW190" s="231"/>
      <c r="HX190" s="231"/>
      <c r="HY190" s="231"/>
      <c r="HZ190" s="231"/>
      <c r="IA190" s="231"/>
      <c r="IB190" s="231"/>
      <c r="IC190" s="231"/>
      <c r="ID190" s="231"/>
      <c r="IE190" s="231"/>
      <c r="IF190" s="231"/>
      <c r="IG190" s="233"/>
      <c r="IH190" s="233"/>
      <c r="II190" s="233"/>
      <c r="IJ190" s="233"/>
    </row>
    <row r="191" spans="3:24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166"/>
      <c r="CB191" s="166"/>
      <c r="CC191" s="166"/>
      <c r="CD191" s="166"/>
      <c r="CE191" s="166"/>
      <c r="CF191" s="166"/>
      <c r="CG191" s="166"/>
      <c r="CH191" s="166"/>
      <c r="CI191" s="166"/>
      <c r="CJ191" s="166"/>
      <c r="CK191" s="166"/>
      <c r="CL191" s="166"/>
      <c r="CM191" s="166"/>
      <c r="CN191" s="166"/>
      <c r="CO191" s="166"/>
      <c r="CP191" s="166"/>
      <c r="CQ191" s="166"/>
      <c r="CR191" s="166"/>
      <c r="CS191" s="166"/>
      <c r="CT191" s="166"/>
      <c r="CU191" s="166"/>
      <c r="CV191" s="166"/>
      <c r="CW191" s="166"/>
      <c r="CX191" s="166"/>
      <c r="CY191" s="166"/>
      <c r="CZ191" s="166"/>
      <c r="DA191" s="166"/>
      <c r="DB191" s="166"/>
      <c r="DC191" s="166"/>
      <c r="DD191" s="166"/>
      <c r="DE191" s="166"/>
      <c r="DF191" s="166"/>
      <c r="DG191" s="166"/>
      <c r="DH191" s="166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HA191" s="231"/>
      <c r="HB191" s="231"/>
      <c r="HC191" s="231"/>
      <c r="HD191" s="231"/>
      <c r="HE191" s="231"/>
      <c r="HF191" s="231"/>
      <c r="HG191" s="231"/>
      <c r="HH191" s="231"/>
      <c r="HI191" s="231"/>
      <c r="HJ191" s="231"/>
      <c r="HK191" s="231"/>
      <c r="HL191" s="231"/>
      <c r="HM191" s="231"/>
      <c r="HN191" s="231"/>
      <c r="HO191" s="231"/>
      <c r="HP191" s="231"/>
      <c r="HQ191" s="231"/>
      <c r="HR191" s="231"/>
      <c r="HS191" s="231"/>
      <c r="HT191" s="231"/>
      <c r="HU191" s="231"/>
      <c r="HV191" s="231"/>
      <c r="HW191" s="231"/>
      <c r="HX191" s="231"/>
      <c r="HY191" s="231"/>
      <c r="HZ191" s="231"/>
      <c r="IA191" s="231"/>
      <c r="IB191" s="231"/>
      <c r="IC191" s="231"/>
      <c r="ID191" s="231"/>
      <c r="IE191" s="231"/>
      <c r="IF191" s="231"/>
      <c r="IG191" s="233"/>
      <c r="IH191" s="233"/>
      <c r="II191" s="233"/>
      <c r="IJ191" s="233"/>
    </row>
    <row r="192" spans="3:24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166"/>
      <c r="CB192" s="166"/>
      <c r="CC192" s="166"/>
      <c r="CD192" s="166"/>
      <c r="CE192" s="166"/>
      <c r="CF192" s="166"/>
      <c r="CG192" s="166"/>
      <c r="CH192" s="166"/>
      <c r="CI192" s="166"/>
      <c r="CJ192" s="166"/>
      <c r="CK192" s="166"/>
      <c r="CL192" s="166"/>
      <c r="CM192" s="166"/>
      <c r="CN192" s="166"/>
      <c r="CO192" s="166"/>
      <c r="CP192" s="166"/>
      <c r="CQ192" s="166"/>
      <c r="CR192" s="166"/>
      <c r="CS192" s="166"/>
      <c r="CT192" s="166"/>
      <c r="CU192" s="166"/>
      <c r="CV192" s="166"/>
      <c r="CW192" s="166"/>
      <c r="CX192" s="166"/>
      <c r="CY192" s="166"/>
      <c r="CZ192" s="166"/>
      <c r="DA192" s="166"/>
      <c r="DB192" s="166"/>
      <c r="DC192" s="166"/>
      <c r="DD192" s="166"/>
      <c r="DE192" s="166"/>
      <c r="DF192" s="166"/>
      <c r="DG192" s="166"/>
      <c r="DH192" s="166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HA192" s="231"/>
      <c r="HB192" s="231"/>
      <c r="HC192" s="231"/>
      <c r="HD192" s="231"/>
      <c r="HE192" s="231"/>
      <c r="HF192" s="231"/>
      <c r="HG192" s="231"/>
      <c r="HH192" s="231"/>
      <c r="HI192" s="231"/>
      <c r="HJ192" s="231"/>
      <c r="HK192" s="231"/>
      <c r="HL192" s="231"/>
      <c r="HM192" s="231"/>
      <c r="HN192" s="231"/>
      <c r="HO192" s="231"/>
      <c r="HP192" s="231"/>
      <c r="HQ192" s="231"/>
      <c r="HR192" s="231"/>
      <c r="HS192" s="231"/>
      <c r="HT192" s="231"/>
      <c r="HU192" s="231"/>
      <c r="HV192" s="231"/>
      <c r="HW192" s="231"/>
      <c r="HX192" s="231"/>
      <c r="HY192" s="231"/>
      <c r="HZ192" s="231"/>
      <c r="IA192" s="231"/>
      <c r="IB192" s="231"/>
      <c r="IC192" s="231"/>
      <c r="ID192" s="231"/>
      <c r="IE192" s="231"/>
      <c r="IF192" s="231"/>
      <c r="IG192" s="233"/>
      <c r="IH192" s="233"/>
      <c r="II192" s="233"/>
      <c r="IJ192" s="233"/>
    </row>
    <row r="193" spans="3:24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166"/>
      <c r="CB193" s="166"/>
      <c r="CC193" s="166"/>
      <c r="CD193" s="166"/>
      <c r="CE193" s="166"/>
      <c r="CF193" s="166"/>
      <c r="CG193" s="166"/>
      <c r="CH193" s="166"/>
      <c r="CI193" s="166"/>
      <c r="CJ193" s="166"/>
      <c r="CK193" s="166"/>
      <c r="CL193" s="166"/>
      <c r="CM193" s="166"/>
      <c r="CN193" s="166"/>
      <c r="CO193" s="166"/>
      <c r="CP193" s="166"/>
      <c r="CQ193" s="166"/>
      <c r="CR193" s="166"/>
      <c r="CS193" s="166"/>
      <c r="CT193" s="166"/>
      <c r="CU193" s="166"/>
      <c r="CV193" s="166"/>
      <c r="CW193" s="166"/>
      <c r="CX193" s="166"/>
      <c r="CY193" s="166"/>
      <c r="CZ193" s="166"/>
      <c r="DA193" s="166"/>
      <c r="DB193" s="166"/>
      <c r="DC193" s="166"/>
      <c r="DD193" s="166"/>
      <c r="DE193" s="166"/>
      <c r="DF193" s="166"/>
      <c r="DG193" s="166"/>
      <c r="DH193" s="166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HA193" s="231"/>
      <c r="HB193" s="231"/>
      <c r="HC193" s="231"/>
      <c r="HD193" s="231"/>
      <c r="HE193" s="231"/>
      <c r="HF193" s="231"/>
      <c r="HG193" s="231"/>
      <c r="HH193" s="231"/>
      <c r="HI193" s="231"/>
      <c r="HJ193" s="231"/>
      <c r="HK193" s="231"/>
      <c r="HL193" s="231"/>
      <c r="HM193" s="231"/>
      <c r="HN193" s="231"/>
      <c r="HO193" s="231"/>
      <c r="HP193" s="231"/>
      <c r="HQ193" s="231"/>
      <c r="HR193" s="231"/>
      <c r="HS193" s="231"/>
      <c r="HT193" s="231"/>
      <c r="HU193" s="231"/>
      <c r="HV193" s="231"/>
      <c r="HW193" s="231"/>
      <c r="HX193" s="231"/>
      <c r="HY193" s="231"/>
      <c r="HZ193" s="231"/>
      <c r="IA193" s="231"/>
      <c r="IB193" s="231"/>
      <c r="IC193" s="231"/>
      <c r="ID193" s="231"/>
      <c r="IE193" s="231"/>
      <c r="IF193" s="231"/>
      <c r="IG193" s="233"/>
      <c r="IH193" s="233"/>
      <c r="II193" s="233"/>
      <c r="IJ193" s="233"/>
    </row>
    <row r="194" spans="3:24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166"/>
      <c r="CB194" s="166"/>
      <c r="CC194" s="166"/>
      <c r="CD194" s="166"/>
      <c r="CE194" s="166"/>
      <c r="CF194" s="166"/>
      <c r="CG194" s="166"/>
      <c r="CH194" s="166"/>
      <c r="CI194" s="166"/>
      <c r="CJ194" s="166"/>
      <c r="CK194" s="166"/>
      <c r="CL194" s="166"/>
      <c r="CM194" s="166"/>
      <c r="CN194" s="166"/>
      <c r="CO194" s="166"/>
      <c r="CP194" s="166"/>
      <c r="CQ194" s="166"/>
      <c r="CR194" s="166"/>
      <c r="CS194" s="166"/>
      <c r="CT194" s="166"/>
      <c r="CU194" s="166"/>
      <c r="CV194" s="166"/>
      <c r="CW194" s="166"/>
      <c r="CX194" s="166"/>
      <c r="CY194" s="166"/>
      <c r="CZ194" s="166"/>
      <c r="DA194" s="166"/>
      <c r="DB194" s="166"/>
      <c r="DC194" s="166"/>
      <c r="DD194" s="166"/>
      <c r="DE194" s="166"/>
      <c r="DF194" s="166"/>
      <c r="DG194" s="166"/>
      <c r="DH194" s="166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HA194" s="231"/>
      <c r="HB194" s="231"/>
      <c r="HC194" s="231"/>
      <c r="HD194" s="231"/>
      <c r="HE194" s="231"/>
      <c r="HF194" s="231"/>
      <c r="HG194" s="231"/>
      <c r="HH194" s="231"/>
      <c r="HI194" s="231"/>
      <c r="HJ194" s="231"/>
      <c r="HK194" s="231"/>
      <c r="HL194" s="231"/>
      <c r="HM194" s="231"/>
      <c r="HN194" s="231"/>
      <c r="HO194" s="231"/>
      <c r="HP194" s="231"/>
      <c r="HQ194" s="231"/>
      <c r="HR194" s="231"/>
      <c r="HS194" s="231"/>
      <c r="HT194" s="231"/>
      <c r="HU194" s="231"/>
      <c r="HV194" s="231"/>
      <c r="HW194" s="231"/>
      <c r="HX194" s="231"/>
      <c r="HY194" s="231"/>
      <c r="HZ194" s="231"/>
      <c r="IA194" s="231"/>
      <c r="IB194" s="231"/>
      <c r="IC194" s="231"/>
      <c r="ID194" s="231"/>
      <c r="IE194" s="231"/>
      <c r="IF194" s="231"/>
      <c r="IG194" s="233"/>
      <c r="IH194" s="233"/>
      <c r="II194" s="233"/>
      <c r="IJ194" s="233"/>
    </row>
    <row r="195" spans="3:24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166"/>
      <c r="CB195" s="166"/>
      <c r="CC195" s="166"/>
      <c r="CD195" s="166"/>
      <c r="CE195" s="166"/>
      <c r="CF195" s="166"/>
      <c r="CG195" s="166"/>
      <c r="CH195" s="166"/>
      <c r="CI195" s="166"/>
      <c r="CJ195" s="166"/>
      <c r="CK195" s="166"/>
      <c r="CL195" s="166"/>
      <c r="CM195" s="166"/>
      <c r="CN195" s="166"/>
      <c r="CO195" s="166"/>
      <c r="CP195" s="166"/>
      <c r="CQ195" s="166"/>
      <c r="CR195" s="166"/>
      <c r="CS195" s="166"/>
      <c r="CT195" s="166"/>
      <c r="CU195" s="166"/>
      <c r="CV195" s="166"/>
      <c r="CW195" s="166"/>
      <c r="CX195" s="166"/>
      <c r="CY195" s="166"/>
      <c r="CZ195" s="166"/>
      <c r="DA195" s="166"/>
      <c r="DB195" s="166"/>
      <c r="DC195" s="166"/>
      <c r="DD195" s="166"/>
      <c r="DE195" s="166"/>
      <c r="DF195" s="166"/>
      <c r="DG195" s="166"/>
      <c r="DH195" s="166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HA195" s="231"/>
      <c r="HB195" s="231"/>
      <c r="HC195" s="231"/>
      <c r="HD195" s="231"/>
      <c r="HE195" s="231"/>
      <c r="HF195" s="231"/>
      <c r="HG195" s="231"/>
      <c r="HH195" s="231"/>
      <c r="HI195" s="231"/>
      <c r="HJ195" s="231"/>
      <c r="HK195" s="231"/>
      <c r="HL195" s="231"/>
      <c r="HM195" s="231"/>
      <c r="HN195" s="231"/>
      <c r="HO195" s="231"/>
      <c r="HP195" s="231"/>
      <c r="HQ195" s="231"/>
      <c r="HR195" s="231"/>
      <c r="HS195" s="231"/>
      <c r="HT195" s="231"/>
      <c r="HU195" s="231"/>
      <c r="HV195" s="231"/>
      <c r="HW195" s="231"/>
      <c r="HX195" s="231"/>
      <c r="HY195" s="231"/>
      <c r="HZ195" s="231"/>
      <c r="IA195" s="231"/>
      <c r="IB195" s="231"/>
      <c r="IC195" s="231"/>
      <c r="ID195" s="231"/>
      <c r="IE195" s="231"/>
      <c r="IF195" s="231"/>
      <c r="IG195" s="233"/>
      <c r="IH195" s="233"/>
      <c r="II195" s="233"/>
      <c r="IJ195" s="233"/>
    </row>
    <row r="196" spans="3:24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166"/>
      <c r="CB196" s="166"/>
      <c r="CC196" s="166"/>
      <c r="CD196" s="166"/>
      <c r="CE196" s="166"/>
      <c r="CF196" s="166"/>
      <c r="CG196" s="166"/>
      <c r="CH196" s="166"/>
      <c r="CI196" s="166"/>
      <c r="CJ196" s="166"/>
      <c r="CK196" s="166"/>
      <c r="CL196" s="166"/>
      <c r="CM196" s="166"/>
      <c r="CN196" s="166"/>
      <c r="CO196" s="166"/>
      <c r="CP196" s="166"/>
      <c r="CQ196" s="166"/>
      <c r="CR196" s="166"/>
      <c r="CS196" s="166"/>
      <c r="CT196" s="166"/>
      <c r="CU196" s="166"/>
      <c r="CV196" s="166"/>
      <c r="CW196" s="166"/>
      <c r="CX196" s="166"/>
      <c r="CY196" s="166"/>
      <c r="CZ196" s="166"/>
      <c r="DA196" s="166"/>
      <c r="DB196" s="166"/>
      <c r="DC196" s="166"/>
      <c r="DD196" s="166"/>
      <c r="DE196" s="166"/>
      <c r="DF196" s="166"/>
      <c r="DG196" s="166"/>
      <c r="DH196" s="166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HA196" s="231"/>
      <c r="HB196" s="231"/>
      <c r="HC196" s="231"/>
      <c r="HD196" s="231"/>
      <c r="HE196" s="231"/>
      <c r="HF196" s="231"/>
      <c r="HG196" s="231"/>
      <c r="HH196" s="231"/>
      <c r="HI196" s="231"/>
      <c r="HJ196" s="231"/>
      <c r="HK196" s="231"/>
      <c r="HL196" s="231"/>
      <c r="HM196" s="231"/>
      <c r="HN196" s="231"/>
      <c r="HO196" s="231"/>
      <c r="HP196" s="231"/>
      <c r="HQ196" s="231"/>
      <c r="HR196" s="231"/>
      <c r="HS196" s="231"/>
      <c r="HT196" s="231"/>
      <c r="HU196" s="231"/>
      <c r="HV196" s="231"/>
      <c r="HW196" s="231"/>
      <c r="HX196" s="231"/>
      <c r="HY196" s="231"/>
      <c r="HZ196" s="231"/>
      <c r="IA196" s="231"/>
      <c r="IB196" s="231"/>
      <c r="IC196" s="231"/>
      <c r="ID196" s="231"/>
      <c r="IE196" s="231"/>
      <c r="IF196" s="231"/>
      <c r="IG196" s="233"/>
      <c r="IH196" s="233"/>
      <c r="II196" s="233"/>
      <c r="IJ196" s="233"/>
    </row>
    <row r="197" spans="3:24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166"/>
      <c r="CB197" s="166"/>
      <c r="CC197" s="166"/>
      <c r="CD197" s="166"/>
      <c r="CE197" s="166"/>
      <c r="CF197" s="166"/>
      <c r="CG197" s="166"/>
      <c r="CH197" s="166"/>
      <c r="CI197" s="166"/>
      <c r="CJ197" s="166"/>
      <c r="CK197" s="166"/>
      <c r="CL197" s="166"/>
      <c r="CM197" s="166"/>
      <c r="CN197" s="166"/>
      <c r="CO197" s="166"/>
      <c r="CP197" s="166"/>
      <c r="CQ197" s="166"/>
      <c r="CR197" s="166"/>
      <c r="CS197" s="166"/>
      <c r="CT197" s="166"/>
      <c r="CU197" s="166"/>
      <c r="CV197" s="166"/>
      <c r="CW197" s="166"/>
      <c r="CX197" s="166"/>
      <c r="CY197" s="166"/>
      <c r="CZ197" s="166"/>
      <c r="DA197" s="166"/>
      <c r="DB197" s="166"/>
      <c r="DC197" s="166"/>
      <c r="DD197" s="166"/>
      <c r="DE197" s="166"/>
      <c r="DF197" s="166"/>
      <c r="DG197" s="166"/>
      <c r="DH197" s="166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HA197" s="231"/>
      <c r="HB197" s="231"/>
      <c r="HC197" s="231"/>
      <c r="HD197" s="231"/>
      <c r="HE197" s="231"/>
      <c r="HF197" s="231"/>
      <c r="HG197" s="231"/>
      <c r="HH197" s="231"/>
      <c r="HI197" s="231"/>
      <c r="HJ197" s="231"/>
      <c r="HK197" s="231"/>
      <c r="HL197" s="231"/>
      <c r="HM197" s="231"/>
      <c r="HN197" s="231"/>
      <c r="HO197" s="231"/>
      <c r="HP197" s="231"/>
      <c r="HQ197" s="231"/>
      <c r="HR197" s="231"/>
      <c r="HS197" s="231"/>
      <c r="HT197" s="231"/>
      <c r="HU197" s="231"/>
      <c r="HV197" s="231"/>
      <c r="HW197" s="231"/>
      <c r="HX197" s="231"/>
      <c r="HY197" s="231"/>
      <c r="HZ197" s="231"/>
      <c r="IA197" s="231"/>
      <c r="IB197" s="231"/>
      <c r="IC197" s="231"/>
      <c r="ID197" s="231"/>
      <c r="IE197" s="231"/>
      <c r="IF197" s="231"/>
      <c r="IG197" s="233"/>
      <c r="IH197" s="233"/>
      <c r="II197" s="233"/>
      <c r="IJ197" s="233"/>
    </row>
    <row r="198" spans="3:24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166"/>
      <c r="CB198" s="166"/>
      <c r="CC198" s="166"/>
      <c r="CD198" s="166"/>
      <c r="CE198" s="166"/>
      <c r="CF198" s="166"/>
      <c r="CG198" s="166"/>
      <c r="CH198" s="166"/>
      <c r="CI198" s="166"/>
      <c r="CJ198" s="166"/>
      <c r="CK198" s="166"/>
      <c r="CL198" s="166"/>
      <c r="CM198" s="166"/>
      <c r="CN198" s="166"/>
      <c r="CO198" s="166"/>
      <c r="CP198" s="166"/>
      <c r="CQ198" s="166"/>
      <c r="CR198" s="166"/>
      <c r="CS198" s="166"/>
      <c r="CT198" s="166"/>
      <c r="CU198" s="166"/>
      <c r="CV198" s="166"/>
      <c r="CW198" s="166"/>
      <c r="CX198" s="166"/>
      <c r="CY198" s="166"/>
      <c r="CZ198" s="166"/>
      <c r="DA198" s="166"/>
      <c r="DB198" s="166"/>
      <c r="DC198" s="166"/>
      <c r="DD198" s="166"/>
      <c r="DE198" s="166"/>
      <c r="DF198" s="166"/>
      <c r="DG198" s="166"/>
      <c r="DH198" s="166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HA198" s="231"/>
      <c r="HB198" s="231"/>
      <c r="HC198" s="231"/>
      <c r="HD198" s="231"/>
      <c r="HE198" s="231"/>
      <c r="HF198" s="231"/>
      <c r="HG198" s="231"/>
      <c r="HH198" s="231"/>
      <c r="HI198" s="231"/>
      <c r="HJ198" s="231"/>
      <c r="HK198" s="231"/>
      <c r="HL198" s="231"/>
      <c r="HM198" s="231"/>
      <c r="HN198" s="231"/>
      <c r="HO198" s="231"/>
      <c r="HP198" s="231"/>
      <c r="HQ198" s="231"/>
      <c r="HR198" s="231"/>
      <c r="HS198" s="231"/>
      <c r="HT198" s="231"/>
      <c r="HU198" s="231"/>
      <c r="HV198" s="231"/>
      <c r="HW198" s="231"/>
      <c r="HX198" s="231"/>
      <c r="HY198" s="231"/>
      <c r="HZ198" s="231"/>
      <c r="IA198" s="231"/>
      <c r="IB198" s="231"/>
      <c r="IC198" s="231"/>
      <c r="ID198" s="231"/>
      <c r="IE198" s="231"/>
      <c r="IF198" s="231"/>
      <c r="IG198" s="233"/>
      <c r="IH198" s="233"/>
      <c r="II198" s="233"/>
      <c r="IJ198" s="233"/>
    </row>
    <row r="199" spans="3:24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166"/>
      <c r="CB199" s="166"/>
      <c r="CC199" s="166"/>
      <c r="CD199" s="166"/>
      <c r="CE199" s="166"/>
      <c r="CF199" s="166"/>
      <c r="CG199" s="166"/>
      <c r="CH199" s="166"/>
      <c r="CI199" s="166"/>
      <c r="CJ199" s="166"/>
      <c r="CK199" s="166"/>
      <c r="CL199" s="166"/>
      <c r="CM199" s="166"/>
      <c r="CN199" s="166"/>
      <c r="CO199" s="166"/>
      <c r="CP199" s="166"/>
      <c r="CQ199" s="166"/>
      <c r="CR199" s="166"/>
      <c r="CS199" s="166"/>
      <c r="CT199" s="166"/>
      <c r="CU199" s="166"/>
      <c r="CV199" s="166"/>
      <c r="CW199" s="166"/>
      <c r="CX199" s="166"/>
      <c r="CY199" s="166"/>
      <c r="CZ199" s="166"/>
      <c r="DA199" s="166"/>
      <c r="DB199" s="166"/>
      <c r="DC199" s="166"/>
      <c r="DD199" s="166"/>
      <c r="DE199" s="166"/>
      <c r="DF199" s="166"/>
      <c r="DG199" s="166"/>
      <c r="DH199" s="166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HA199" s="231"/>
      <c r="HB199" s="231"/>
      <c r="HC199" s="231"/>
      <c r="HD199" s="231"/>
      <c r="HE199" s="231"/>
      <c r="HF199" s="231"/>
      <c r="HG199" s="231"/>
      <c r="HH199" s="231"/>
      <c r="HI199" s="231"/>
      <c r="HJ199" s="231"/>
      <c r="HK199" s="231"/>
      <c r="HL199" s="231"/>
      <c r="HM199" s="231"/>
      <c r="HN199" s="231"/>
      <c r="HO199" s="231"/>
      <c r="HP199" s="231"/>
      <c r="HQ199" s="231"/>
      <c r="HR199" s="231"/>
      <c r="HS199" s="231"/>
      <c r="HT199" s="231"/>
      <c r="HU199" s="231"/>
      <c r="HV199" s="231"/>
      <c r="HW199" s="231"/>
      <c r="HX199" s="231"/>
      <c r="HY199" s="231"/>
      <c r="HZ199" s="231"/>
      <c r="IA199" s="231"/>
      <c r="IB199" s="231"/>
      <c r="IC199" s="231"/>
      <c r="ID199" s="231"/>
      <c r="IE199" s="231"/>
      <c r="IF199" s="231"/>
      <c r="IG199" s="233"/>
      <c r="IH199" s="233"/>
      <c r="II199" s="233"/>
      <c r="IJ199" s="233"/>
    </row>
    <row r="200" spans="3:24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166"/>
      <c r="CB200" s="166"/>
      <c r="CC200" s="166"/>
      <c r="CD200" s="166"/>
      <c r="CE200" s="166"/>
      <c r="CF200" s="166"/>
      <c r="CG200" s="166"/>
      <c r="CH200" s="166"/>
      <c r="CI200" s="166"/>
      <c r="CJ200" s="166"/>
      <c r="CK200" s="166"/>
      <c r="CL200" s="166"/>
      <c r="CM200" s="166"/>
      <c r="CN200" s="166"/>
      <c r="CO200" s="166"/>
      <c r="CP200" s="166"/>
      <c r="CQ200" s="166"/>
      <c r="CR200" s="166"/>
      <c r="CS200" s="166"/>
      <c r="CT200" s="166"/>
      <c r="CU200" s="166"/>
      <c r="CV200" s="166"/>
      <c r="CW200" s="166"/>
      <c r="CX200" s="166"/>
      <c r="CY200" s="166"/>
      <c r="CZ200" s="166"/>
      <c r="DA200" s="166"/>
      <c r="DB200" s="166"/>
      <c r="DC200" s="166"/>
      <c r="DD200" s="166"/>
      <c r="DE200" s="166"/>
      <c r="DF200" s="166"/>
      <c r="DG200" s="166"/>
      <c r="DH200" s="166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HA200" s="231"/>
      <c r="HB200" s="231"/>
      <c r="HC200" s="231"/>
      <c r="HD200" s="231"/>
      <c r="HE200" s="231"/>
      <c r="HF200" s="231"/>
      <c r="HG200" s="231"/>
      <c r="HH200" s="231"/>
      <c r="HI200" s="231"/>
      <c r="HJ200" s="231"/>
      <c r="HK200" s="231"/>
      <c r="HL200" s="231"/>
      <c r="HM200" s="231"/>
      <c r="HN200" s="231"/>
      <c r="HO200" s="231"/>
      <c r="HP200" s="231"/>
      <c r="HQ200" s="231"/>
      <c r="HR200" s="231"/>
      <c r="HS200" s="231"/>
      <c r="HT200" s="231"/>
      <c r="HU200" s="231"/>
      <c r="HV200" s="231"/>
      <c r="HW200" s="231"/>
      <c r="HX200" s="231"/>
      <c r="HY200" s="231"/>
      <c r="HZ200" s="231"/>
      <c r="IA200" s="231"/>
      <c r="IB200" s="231"/>
      <c r="IC200" s="231"/>
      <c r="ID200" s="231"/>
      <c r="IE200" s="231"/>
      <c r="IF200" s="231"/>
      <c r="IG200" s="233"/>
      <c r="IH200" s="233"/>
      <c r="II200" s="233"/>
      <c r="IJ200" s="233"/>
    </row>
    <row r="201" spans="3:24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166"/>
      <c r="CB201" s="166"/>
      <c r="CC201" s="166"/>
      <c r="CD201" s="166"/>
      <c r="CE201" s="166"/>
      <c r="CF201" s="166"/>
      <c r="CG201" s="166"/>
      <c r="CH201" s="166"/>
      <c r="CI201" s="166"/>
      <c r="CJ201" s="166"/>
      <c r="CK201" s="166"/>
      <c r="CL201" s="166"/>
      <c r="CM201" s="166"/>
      <c r="CN201" s="166"/>
      <c r="CO201" s="166"/>
      <c r="CP201" s="166"/>
      <c r="CQ201" s="166"/>
      <c r="CR201" s="166"/>
      <c r="CS201" s="166"/>
      <c r="CT201" s="166"/>
      <c r="CU201" s="166"/>
      <c r="CV201" s="166"/>
      <c r="CW201" s="166"/>
      <c r="CX201" s="166"/>
      <c r="CY201" s="166"/>
      <c r="CZ201" s="166"/>
      <c r="DA201" s="166"/>
      <c r="DB201" s="166"/>
      <c r="DC201" s="166"/>
      <c r="DD201" s="166"/>
      <c r="DE201" s="166"/>
      <c r="DF201" s="166"/>
      <c r="DG201" s="166"/>
      <c r="DH201" s="166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HA201" s="231"/>
      <c r="HB201" s="231"/>
      <c r="HC201" s="231"/>
      <c r="HD201" s="231"/>
      <c r="HE201" s="231"/>
      <c r="HF201" s="231"/>
      <c r="HG201" s="231"/>
      <c r="HH201" s="231"/>
      <c r="HI201" s="231"/>
      <c r="HJ201" s="231"/>
      <c r="HK201" s="231"/>
      <c r="HL201" s="231"/>
      <c r="HM201" s="231"/>
      <c r="HN201" s="231"/>
      <c r="HO201" s="231"/>
      <c r="HP201" s="231"/>
      <c r="HQ201" s="231"/>
      <c r="HR201" s="231"/>
      <c r="HS201" s="231"/>
      <c r="HT201" s="231"/>
      <c r="HU201" s="231"/>
      <c r="HV201" s="231"/>
      <c r="HW201" s="231"/>
      <c r="HX201" s="231"/>
      <c r="HY201" s="231"/>
      <c r="HZ201" s="231"/>
      <c r="IA201" s="231"/>
      <c r="IB201" s="231"/>
      <c r="IC201" s="231"/>
      <c r="ID201" s="231"/>
      <c r="IE201" s="231"/>
      <c r="IF201" s="231"/>
      <c r="IG201" s="233"/>
      <c r="IH201" s="233"/>
      <c r="II201" s="233"/>
      <c r="IJ201" s="233"/>
    </row>
    <row r="202" spans="3:24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166"/>
      <c r="CB202" s="166"/>
      <c r="CC202" s="166"/>
      <c r="CD202" s="166"/>
      <c r="CE202" s="166"/>
      <c r="CF202" s="166"/>
      <c r="CG202" s="166"/>
      <c r="CH202" s="166"/>
      <c r="CI202" s="166"/>
      <c r="CJ202" s="166"/>
      <c r="CK202" s="166"/>
      <c r="CL202" s="166"/>
      <c r="CM202" s="166"/>
      <c r="CN202" s="166"/>
      <c r="CO202" s="166"/>
      <c r="CP202" s="166"/>
      <c r="CQ202" s="166"/>
      <c r="CR202" s="166"/>
      <c r="CS202" s="166"/>
      <c r="CT202" s="166"/>
      <c r="CU202" s="166"/>
      <c r="CV202" s="166"/>
      <c r="CW202" s="166"/>
      <c r="CX202" s="166"/>
      <c r="CY202" s="166"/>
      <c r="CZ202" s="166"/>
      <c r="DA202" s="166"/>
      <c r="DB202" s="166"/>
      <c r="DC202" s="166"/>
      <c r="DD202" s="166"/>
      <c r="DE202" s="166"/>
      <c r="DF202" s="166"/>
      <c r="DG202" s="166"/>
      <c r="DH202" s="166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HA202" s="231"/>
      <c r="HB202" s="231"/>
      <c r="HC202" s="231"/>
      <c r="HD202" s="231"/>
      <c r="HE202" s="231"/>
      <c r="HF202" s="231"/>
      <c r="HG202" s="231"/>
      <c r="HH202" s="231"/>
      <c r="HI202" s="231"/>
      <c r="HJ202" s="231"/>
      <c r="HK202" s="231"/>
      <c r="HL202" s="231"/>
      <c r="HM202" s="231"/>
      <c r="HN202" s="231"/>
      <c r="HO202" s="231"/>
      <c r="HP202" s="231"/>
      <c r="HQ202" s="231"/>
      <c r="HR202" s="231"/>
      <c r="HS202" s="231"/>
      <c r="HT202" s="231"/>
      <c r="HU202" s="231"/>
      <c r="HV202" s="231"/>
      <c r="HW202" s="231"/>
      <c r="HX202" s="231"/>
      <c r="HY202" s="231"/>
      <c r="HZ202" s="231"/>
      <c r="IA202" s="231"/>
      <c r="IB202" s="231"/>
      <c r="IC202" s="231"/>
      <c r="ID202" s="231"/>
      <c r="IE202" s="231"/>
      <c r="IF202" s="231"/>
      <c r="IG202" s="233"/>
      <c r="IH202" s="233"/>
      <c r="II202" s="233"/>
      <c r="IJ202" s="233"/>
    </row>
    <row r="203" spans="3:24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166"/>
      <c r="CB203" s="166"/>
      <c r="CC203" s="166"/>
      <c r="CD203" s="166"/>
      <c r="CE203" s="166"/>
      <c r="CF203" s="166"/>
      <c r="CG203" s="166"/>
      <c r="CH203" s="166"/>
      <c r="CI203" s="166"/>
      <c r="CJ203" s="166"/>
      <c r="CK203" s="166"/>
      <c r="CL203" s="166"/>
      <c r="CM203" s="166"/>
      <c r="CN203" s="166"/>
      <c r="CO203" s="166"/>
      <c r="CP203" s="166"/>
      <c r="CQ203" s="166"/>
      <c r="CR203" s="166"/>
      <c r="CS203" s="166"/>
      <c r="CT203" s="166"/>
      <c r="CU203" s="166"/>
      <c r="CV203" s="166"/>
      <c r="CW203" s="166"/>
      <c r="CX203" s="166"/>
      <c r="CY203" s="166"/>
      <c r="CZ203" s="166"/>
      <c r="DA203" s="166"/>
      <c r="DB203" s="166"/>
      <c r="DC203" s="166"/>
      <c r="DD203" s="166"/>
      <c r="DE203" s="166"/>
      <c r="DF203" s="166"/>
      <c r="DG203" s="166"/>
      <c r="DH203" s="166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HA203" s="231"/>
      <c r="HB203" s="231"/>
      <c r="HC203" s="231"/>
      <c r="HD203" s="231"/>
      <c r="HE203" s="231"/>
      <c r="HF203" s="231"/>
      <c r="HG203" s="231"/>
      <c r="HH203" s="231"/>
      <c r="HI203" s="231"/>
      <c r="HJ203" s="231"/>
      <c r="HK203" s="231"/>
      <c r="HL203" s="231"/>
      <c r="HM203" s="231"/>
      <c r="HN203" s="231"/>
      <c r="HO203" s="231"/>
      <c r="HP203" s="231"/>
      <c r="HQ203" s="231"/>
      <c r="HR203" s="231"/>
      <c r="HS203" s="231"/>
      <c r="HT203" s="231"/>
      <c r="HU203" s="231"/>
      <c r="HV203" s="231"/>
      <c r="HW203" s="231"/>
      <c r="HX203" s="231"/>
      <c r="HY203" s="231"/>
      <c r="HZ203" s="231"/>
      <c r="IA203" s="231"/>
      <c r="IB203" s="231"/>
      <c r="IC203" s="231"/>
      <c r="ID203" s="231"/>
      <c r="IE203" s="231"/>
      <c r="IF203" s="231"/>
      <c r="IG203" s="233"/>
      <c r="IH203" s="233"/>
      <c r="II203" s="233"/>
      <c r="IJ203" s="233"/>
    </row>
    <row r="204" spans="3:24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166"/>
      <c r="CB204" s="166"/>
      <c r="CC204" s="166"/>
      <c r="CD204" s="166"/>
      <c r="CE204" s="166"/>
      <c r="CF204" s="166"/>
      <c r="CG204" s="166"/>
      <c r="CH204" s="166"/>
      <c r="CI204" s="166"/>
      <c r="CJ204" s="166"/>
      <c r="CK204" s="166"/>
      <c r="CL204" s="166"/>
      <c r="CM204" s="166"/>
      <c r="CN204" s="166"/>
      <c r="CO204" s="166"/>
      <c r="CP204" s="166"/>
      <c r="CQ204" s="166"/>
      <c r="CR204" s="166"/>
      <c r="CS204" s="166"/>
      <c r="CT204" s="166"/>
      <c r="CU204" s="166"/>
      <c r="CV204" s="166"/>
      <c r="CW204" s="166"/>
      <c r="CX204" s="166"/>
      <c r="CY204" s="166"/>
      <c r="CZ204" s="166"/>
      <c r="DA204" s="166"/>
      <c r="DB204" s="166"/>
      <c r="DC204" s="166"/>
      <c r="DD204" s="166"/>
      <c r="DE204" s="166"/>
      <c r="DF204" s="166"/>
      <c r="DG204" s="166"/>
      <c r="DH204" s="166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HA204" s="231"/>
      <c r="HB204" s="231"/>
      <c r="HC204" s="231"/>
      <c r="HD204" s="231"/>
      <c r="HE204" s="231"/>
      <c r="HF204" s="231"/>
      <c r="HG204" s="231"/>
      <c r="HH204" s="231"/>
      <c r="HI204" s="231"/>
      <c r="HJ204" s="231"/>
      <c r="HK204" s="231"/>
      <c r="HL204" s="231"/>
      <c r="HM204" s="231"/>
      <c r="HN204" s="231"/>
      <c r="HO204" s="231"/>
      <c r="HP204" s="231"/>
      <c r="HQ204" s="231"/>
      <c r="HR204" s="231"/>
      <c r="HS204" s="231"/>
      <c r="HT204" s="231"/>
      <c r="HU204" s="231"/>
      <c r="HV204" s="231"/>
      <c r="HW204" s="231"/>
      <c r="HX204" s="231"/>
      <c r="HY204" s="231"/>
      <c r="HZ204" s="231"/>
      <c r="IA204" s="231"/>
      <c r="IB204" s="231"/>
      <c r="IC204" s="231"/>
      <c r="ID204" s="231"/>
      <c r="IE204" s="231"/>
      <c r="IF204" s="231"/>
      <c r="IG204" s="233"/>
      <c r="IH204" s="233"/>
      <c r="II204" s="233"/>
      <c r="IJ204" s="233"/>
    </row>
    <row r="205" spans="3:24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166"/>
      <c r="CB205" s="166"/>
      <c r="CC205" s="166"/>
      <c r="CD205" s="166"/>
      <c r="CE205" s="166"/>
      <c r="CF205" s="166"/>
      <c r="CG205" s="166"/>
      <c r="CH205" s="166"/>
      <c r="CI205" s="166"/>
      <c r="CJ205" s="166"/>
      <c r="CK205" s="166"/>
      <c r="CL205" s="166"/>
      <c r="CM205" s="166"/>
      <c r="CN205" s="166"/>
      <c r="CO205" s="166"/>
      <c r="CP205" s="166"/>
      <c r="CQ205" s="166"/>
      <c r="CR205" s="166"/>
      <c r="CS205" s="166"/>
      <c r="CT205" s="166"/>
      <c r="CU205" s="166"/>
      <c r="CV205" s="166"/>
      <c r="CW205" s="166"/>
      <c r="CX205" s="166"/>
      <c r="CY205" s="166"/>
      <c r="CZ205" s="166"/>
      <c r="DA205" s="166"/>
      <c r="DB205" s="166"/>
      <c r="DC205" s="166"/>
      <c r="DD205" s="166"/>
      <c r="DE205" s="166"/>
      <c r="DF205" s="166"/>
      <c r="DG205" s="166"/>
      <c r="DH205" s="166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HA205" s="231"/>
      <c r="HB205" s="231"/>
      <c r="HC205" s="231"/>
      <c r="HD205" s="231"/>
      <c r="HE205" s="231"/>
      <c r="HF205" s="231"/>
      <c r="HG205" s="231"/>
      <c r="HH205" s="231"/>
      <c r="HI205" s="231"/>
      <c r="HJ205" s="231"/>
      <c r="HK205" s="231"/>
      <c r="HL205" s="231"/>
      <c r="HM205" s="231"/>
      <c r="HN205" s="231"/>
      <c r="HO205" s="231"/>
      <c r="HP205" s="231"/>
      <c r="HQ205" s="231"/>
      <c r="HR205" s="231"/>
      <c r="HS205" s="231"/>
      <c r="HT205" s="231"/>
      <c r="HU205" s="231"/>
      <c r="HV205" s="231"/>
      <c r="HW205" s="231"/>
      <c r="HX205" s="231"/>
      <c r="HY205" s="231"/>
      <c r="HZ205" s="231"/>
      <c r="IA205" s="231"/>
      <c r="IB205" s="231"/>
      <c r="IC205" s="231"/>
      <c r="ID205" s="231"/>
      <c r="IE205" s="231"/>
      <c r="IF205" s="231"/>
      <c r="IG205" s="233"/>
      <c r="IH205" s="233"/>
      <c r="II205" s="233"/>
      <c r="IJ205" s="233"/>
    </row>
    <row r="206" spans="3:24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166"/>
      <c r="CB206" s="166"/>
      <c r="CC206" s="166"/>
      <c r="CD206" s="166"/>
      <c r="CE206" s="166"/>
      <c r="CF206" s="166"/>
      <c r="CG206" s="166"/>
      <c r="CH206" s="166"/>
      <c r="CI206" s="166"/>
      <c r="CJ206" s="166"/>
      <c r="CK206" s="166"/>
      <c r="CL206" s="166"/>
      <c r="CM206" s="166"/>
      <c r="CN206" s="166"/>
      <c r="CO206" s="166"/>
      <c r="CP206" s="166"/>
      <c r="CQ206" s="166"/>
      <c r="CR206" s="166"/>
      <c r="CS206" s="166"/>
      <c r="CT206" s="166"/>
      <c r="CU206" s="166"/>
      <c r="CV206" s="166"/>
      <c r="CW206" s="166"/>
      <c r="CX206" s="166"/>
      <c r="CY206" s="166"/>
      <c r="CZ206" s="166"/>
      <c r="DA206" s="166"/>
      <c r="DB206" s="166"/>
      <c r="DC206" s="166"/>
      <c r="DD206" s="166"/>
      <c r="DE206" s="166"/>
      <c r="DF206" s="166"/>
      <c r="DG206" s="166"/>
      <c r="DH206" s="166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HA206" s="231"/>
      <c r="HB206" s="231"/>
      <c r="HC206" s="231"/>
      <c r="HD206" s="231"/>
      <c r="HE206" s="231"/>
      <c r="HF206" s="231"/>
      <c r="HG206" s="231"/>
      <c r="HH206" s="231"/>
      <c r="HI206" s="231"/>
      <c r="HJ206" s="231"/>
      <c r="HK206" s="231"/>
      <c r="HL206" s="231"/>
      <c r="HM206" s="231"/>
      <c r="HN206" s="231"/>
      <c r="HO206" s="231"/>
      <c r="HP206" s="231"/>
      <c r="HQ206" s="231"/>
      <c r="HR206" s="231"/>
      <c r="HS206" s="231"/>
      <c r="HT206" s="231"/>
      <c r="HU206" s="231"/>
      <c r="HV206" s="231"/>
      <c r="HW206" s="231"/>
      <c r="HX206" s="231"/>
      <c r="HY206" s="231"/>
      <c r="HZ206" s="231"/>
      <c r="IA206" s="231"/>
      <c r="IB206" s="231"/>
      <c r="IC206" s="231"/>
      <c r="ID206" s="231"/>
      <c r="IE206" s="231"/>
      <c r="IF206" s="231"/>
      <c r="IG206" s="233"/>
      <c r="IH206" s="233"/>
      <c r="II206" s="233"/>
      <c r="IJ206" s="233"/>
    </row>
    <row r="207" spans="3:24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166"/>
      <c r="CB207" s="166"/>
      <c r="CC207" s="166"/>
      <c r="CD207" s="166"/>
      <c r="CE207" s="166"/>
      <c r="CF207" s="166"/>
      <c r="CG207" s="166"/>
      <c r="CH207" s="166"/>
      <c r="CI207" s="166"/>
      <c r="CJ207" s="166"/>
      <c r="CK207" s="166"/>
      <c r="CL207" s="166"/>
      <c r="CM207" s="166"/>
      <c r="CN207" s="166"/>
      <c r="CO207" s="166"/>
      <c r="CP207" s="166"/>
      <c r="CQ207" s="166"/>
      <c r="CR207" s="166"/>
      <c r="CS207" s="166"/>
      <c r="CT207" s="166"/>
      <c r="CU207" s="166"/>
      <c r="CV207" s="166"/>
      <c r="CW207" s="166"/>
      <c r="CX207" s="166"/>
      <c r="CY207" s="166"/>
      <c r="CZ207" s="166"/>
      <c r="DA207" s="166"/>
      <c r="DB207" s="166"/>
      <c r="DC207" s="166"/>
      <c r="DD207" s="166"/>
      <c r="DE207" s="166"/>
      <c r="DF207" s="166"/>
      <c r="DG207" s="166"/>
      <c r="DH207" s="166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HA207" s="231"/>
      <c r="HB207" s="231"/>
      <c r="HC207" s="231"/>
      <c r="HD207" s="231"/>
      <c r="HE207" s="231"/>
      <c r="HF207" s="231"/>
      <c r="HG207" s="231"/>
      <c r="HH207" s="231"/>
      <c r="HI207" s="231"/>
      <c r="HJ207" s="231"/>
      <c r="HK207" s="231"/>
      <c r="HL207" s="231"/>
      <c r="HM207" s="231"/>
      <c r="HN207" s="231"/>
      <c r="HO207" s="231"/>
      <c r="HP207" s="231"/>
      <c r="HQ207" s="231"/>
      <c r="HR207" s="231"/>
      <c r="HS207" s="231"/>
      <c r="HT207" s="231"/>
      <c r="HU207" s="231"/>
      <c r="HV207" s="231"/>
      <c r="HW207" s="231"/>
      <c r="HX207" s="231"/>
      <c r="HY207" s="231"/>
      <c r="HZ207" s="231"/>
      <c r="IA207" s="231"/>
      <c r="IB207" s="231"/>
      <c r="IC207" s="231"/>
      <c r="ID207" s="231"/>
      <c r="IE207" s="231"/>
      <c r="IF207" s="231"/>
      <c r="IG207" s="233"/>
      <c r="IH207" s="233"/>
      <c r="II207" s="233"/>
      <c r="IJ207" s="233"/>
    </row>
    <row r="208" spans="3:24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166"/>
      <c r="CB208" s="166"/>
      <c r="CC208" s="166"/>
      <c r="CD208" s="166"/>
      <c r="CE208" s="166"/>
      <c r="CF208" s="166"/>
      <c r="CG208" s="166"/>
      <c r="CH208" s="166"/>
      <c r="CI208" s="166"/>
      <c r="CJ208" s="166"/>
      <c r="CK208" s="166"/>
      <c r="CL208" s="166"/>
      <c r="CM208" s="166"/>
      <c r="CN208" s="166"/>
      <c r="CO208" s="166"/>
      <c r="CP208" s="166"/>
      <c r="CQ208" s="166"/>
      <c r="CR208" s="166"/>
      <c r="CS208" s="166"/>
      <c r="CT208" s="166"/>
      <c r="CU208" s="166"/>
      <c r="CV208" s="166"/>
      <c r="CW208" s="166"/>
      <c r="CX208" s="166"/>
      <c r="CY208" s="166"/>
      <c r="CZ208" s="166"/>
      <c r="DA208" s="166"/>
      <c r="DB208" s="166"/>
      <c r="DC208" s="166"/>
      <c r="DD208" s="166"/>
      <c r="DE208" s="166"/>
      <c r="DF208" s="166"/>
      <c r="DG208" s="166"/>
      <c r="DH208" s="166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HA208" s="231"/>
      <c r="HB208" s="231"/>
      <c r="HC208" s="231"/>
      <c r="HD208" s="231"/>
      <c r="HE208" s="231"/>
      <c r="HF208" s="231"/>
      <c r="HG208" s="231"/>
      <c r="HH208" s="231"/>
      <c r="HI208" s="231"/>
      <c r="HJ208" s="231"/>
      <c r="HK208" s="231"/>
      <c r="HL208" s="231"/>
      <c r="HM208" s="231"/>
      <c r="HN208" s="231"/>
      <c r="HO208" s="231"/>
      <c r="HP208" s="231"/>
      <c r="HQ208" s="231"/>
      <c r="HR208" s="231"/>
      <c r="HS208" s="231"/>
      <c r="HT208" s="231"/>
      <c r="HU208" s="231"/>
      <c r="HV208" s="231"/>
      <c r="HW208" s="231"/>
      <c r="HX208" s="231"/>
      <c r="HY208" s="231"/>
      <c r="HZ208" s="231"/>
      <c r="IA208" s="231"/>
      <c r="IB208" s="231"/>
      <c r="IC208" s="231"/>
      <c r="ID208" s="231"/>
      <c r="IE208" s="231"/>
      <c r="IF208" s="231"/>
      <c r="IG208" s="233"/>
      <c r="IH208" s="233"/>
      <c r="II208" s="233"/>
      <c r="IJ208" s="233"/>
    </row>
    <row r="209" spans="3:24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166"/>
      <c r="CB209" s="166"/>
      <c r="CC209" s="166"/>
      <c r="CD209" s="166"/>
      <c r="CE209" s="166"/>
      <c r="CF209" s="166"/>
      <c r="CG209" s="166"/>
      <c r="CH209" s="166"/>
      <c r="CI209" s="166"/>
      <c r="CJ209" s="166"/>
      <c r="CK209" s="166"/>
      <c r="CL209" s="166"/>
      <c r="CM209" s="166"/>
      <c r="CN209" s="166"/>
      <c r="CO209" s="166"/>
      <c r="CP209" s="166"/>
      <c r="CQ209" s="166"/>
      <c r="CR209" s="166"/>
      <c r="CS209" s="166"/>
      <c r="CT209" s="166"/>
      <c r="CU209" s="166"/>
      <c r="CV209" s="166"/>
      <c r="CW209" s="166"/>
      <c r="CX209" s="166"/>
      <c r="CY209" s="166"/>
      <c r="CZ209" s="166"/>
      <c r="DA209" s="166"/>
      <c r="DB209" s="166"/>
      <c r="DC209" s="166"/>
      <c r="DD209" s="166"/>
      <c r="DE209" s="166"/>
      <c r="DF209" s="166"/>
      <c r="DG209" s="166"/>
      <c r="DH209" s="166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HA209" s="231"/>
      <c r="HB209" s="231"/>
      <c r="HC209" s="231"/>
      <c r="HD209" s="231"/>
      <c r="HE209" s="231"/>
      <c r="HF209" s="231"/>
      <c r="HG209" s="231"/>
      <c r="HH209" s="231"/>
      <c r="HI209" s="231"/>
      <c r="HJ209" s="231"/>
      <c r="HK209" s="231"/>
      <c r="HL209" s="231"/>
      <c r="HM209" s="231"/>
      <c r="HN209" s="231"/>
      <c r="HO209" s="231"/>
      <c r="HP209" s="231"/>
      <c r="HQ209" s="231"/>
      <c r="HR209" s="231"/>
      <c r="HS209" s="231"/>
      <c r="HT209" s="231"/>
      <c r="HU209" s="231"/>
      <c r="HV209" s="231"/>
      <c r="HW209" s="231"/>
      <c r="HX209" s="231"/>
      <c r="HY209" s="231"/>
      <c r="HZ209" s="231"/>
      <c r="IA209" s="231"/>
      <c r="IB209" s="231"/>
      <c r="IC209" s="231"/>
      <c r="ID209" s="231"/>
      <c r="IE209" s="231"/>
      <c r="IF209" s="231"/>
      <c r="IG209" s="233"/>
      <c r="IH209" s="233"/>
      <c r="II209" s="233"/>
      <c r="IJ209" s="233"/>
    </row>
    <row r="210" spans="3:24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166"/>
      <c r="CB210" s="166"/>
      <c r="CC210" s="166"/>
      <c r="CD210" s="166"/>
      <c r="CE210" s="166"/>
      <c r="CF210" s="166"/>
      <c r="CG210" s="166"/>
      <c r="CH210" s="166"/>
      <c r="CI210" s="166"/>
      <c r="CJ210" s="166"/>
      <c r="CK210" s="166"/>
      <c r="CL210" s="166"/>
      <c r="CM210" s="166"/>
      <c r="CN210" s="166"/>
      <c r="CO210" s="166"/>
      <c r="CP210" s="166"/>
      <c r="CQ210" s="166"/>
      <c r="CR210" s="166"/>
      <c r="CS210" s="166"/>
      <c r="CT210" s="166"/>
      <c r="CU210" s="166"/>
      <c r="CV210" s="166"/>
      <c r="CW210" s="166"/>
      <c r="CX210" s="166"/>
      <c r="CY210" s="166"/>
      <c r="CZ210" s="166"/>
      <c r="DA210" s="166"/>
      <c r="DB210" s="166"/>
      <c r="DC210" s="166"/>
      <c r="DD210" s="166"/>
      <c r="DE210" s="166"/>
      <c r="DF210" s="166"/>
      <c r="DG210" s="166"/>
      <c r="DH210" s="166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HA210" s="231"/>
      <c r="HB210" s="231"/>
      <c r="HC210" s="231"/>
      <c r="HD210" s="231"/>
      <c r="HE210" s="231"/>
      <c r="HF210" s="231"/>
      <c r="HG210" s="231"/>
      <c r="HH210" s="231"/>
      <c r="HI210" s="231"/>
      <c r="HJ210" s="231"/>
      <c r="HK210" s="231"/>
      <c r="HL210" s="231"/>
      <c r="HM210" s="231"/>
      <c r="HN210" s="231"/>
      <c r="HO210" s="231"/>
      <c r="HP210" s="231"/>
      <c r="HQ210" s="231"/>
      <c r="HR210" s="231"/>
      <c r="HS210" s="231"/>
      <c r="HT210" s="231"/>
      <c r="HU210" s="231"/>
      <c r="HV210" s="231"/>
      <c r="HW210" s="231"/>
      <c r="HX210" s="231"/>
      <c r="HY210" s="231"/>
      <c r="HZ210" s="231"/>
      <c r="IA210" s="231"/>
      <c r="IB210" s="231"/>
      <c r="IC210" s="231"/>
      <c r="ID210" s="231"/>
      <c r="IE210" s="231"/>
      <c r="IF210" s="231"/>
      <c r="IG210" s="233"/>
      <c r="IH210" s="233"/>
      <c r="II210" s="233"/>
      <c r="IJ210" s="233"/>
    </row>
    <row r="211" spans="3:24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166"/>
      <c r="CB211" s="166"/>
      <c r="CC211" s="166"/>
      <c r="CD211" s="166"/>
      <c r="CE211" s="166"/>
      <c r="CF211" s="166"/>
      <c r="CG211" s="166"/>
      <c r="CH211" s="166"/>
      <c r="CI211" s="166"/>
      <c r="CJ211" s="166"/>
      <c r="CK211" s="166"/>
      <c r="CL211" s="166"/>
      <c r="CM211" s="166"/>
      <c r="CN211" s="166"/>
      <c r="CO211" s="166"/>
      <c r="CP211" s="166"/>
      <c r="CQ211" s="166"/>
      <c r="CR211" s="166"/>
      <c r="CS211" s="166"/>
      <c r="CT211" s="166"/>
      <c r="CU211" s="166"/>
      <c r="CV211" s="166"/>
      <c r="CW211" s="166"/>
      <c r="CX211" s="166"/>
      <c r="CY211" s="166"/>
      <c r="CZ211" s="166"/>
      <c r="DA211" s="166"/>
      <c r="DB211" s="166"/>
      <c r="DC211" s="166"/>
      <c r="DD211" s="166"/>
      <c r="DE211" s="166"/>
      <c r="DF211" s="166"/>
      <c r="DG211" s="166"/>
      <c r="DH211" s="166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HA211" s="231"/>
      <c r="HB211" s="231"/>
      <c r="HC211" s="231"/>
      <c r="HD211" s="231"/>
      <c r="HE211" s="231"/>
      <c r="HF211" s="231"/>
      <c r="HG211" s="231"/>
      <c r="HH211" s="231"/>
      <c r="HI211" s="231"/>
      <c r="HJ211" s="231"/>
      <c r="HK211" s="231"/>
      <c r="HL211" s="231"/>
      <c r="HM211" s="231"/>
      <c r="HN211" s="231"/>
      <c r="HO211" s="231"/>
      <c r="HP211" s="231"/>
      <c r="HQ211" s="231"/>
      <c r="HR211" s="231"/>
      <c r="HS211" s="231"/>
      <c r="HT211" s="231"/>
      <c r="HU211" s="231"/>
      <c r="HV211" s="231"/>
      <c r="HW211" s="231"/>
      <c r="HX211" s="231"/>
      <c r="HY211" s="231"/>
      <c r="HZ211" s="231"/>
      <c r="IA211" s="231"/>
      <c r="IB211" s="231"/>
      <c r="IC211" s="231"/>
      <c r="ID211" s="231"/>
      <c r="IE211" s="231"/>
      <c r="IF211" s="231"/>
      <c r="IG211" s="233"/>
      <c r="IH211" s="233"/>
      <c r="II211" s="233"/>
      <c r="IJ211" s="233"/>
    </row>
    <row r="212" spans="3:24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166"/>
      <c r="CB212" s="166"/>
      <c r="CC212" s="166"/>
      <c r="CD212" s="166"/>
      <c r="CE212" s="166"/>
      <c r="CF212" s="166"/>
      <c r="CG212" s="166"/>
      <c r="CH212" s="166"/>
      <c r="CI212" s="166"/>
      <c r="CJ212" s="166"/>
      <c r="CK212" s="166"/>
      <c r="CL212" s="166"/>
      <c r="CM212" s="166"/>
      <c r="CN212" s="166"/>
      <c r="CO212" s="166"/>
      <c r="CP212" s="166"/>
      <c r="CQ212" s="166"/>
      <c r="CR212" s="166"/>
      <c r="CS212" s="166"/>
      <c r="CT212" s="166"/>
      <c r="CU212" s="166"/>
      <c r="CV212" s="166"/>
      <c r="CW212" s="166"/>
      <c r="CX212" s="166"/>
      <c r="CY212" s="166"/>
      <c r="CZ212" s="166"/>
      <c r="DA212" s="166"/>
      <c r="DB212" s="166"/>
      <c r="DC212" s="166"/>
      <c r="DD212" s="166"/>
      <c r="DE212" s="166"/>
      <c r="DF212" s="166"/>
      <c r="DG212" s="166"/>
      <c r="DH212" s="166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HA212" s="231"/>
      <c r="HB212" s="231"/>
      <c r="HC212" s="231"/>
      <c r="HD212" s="231"/>
      <c r="HE212" s="231"/>
      <c r="HF212" s="231"/>
      <c r="HG212" s="231"/>
      <c r="HH212" s="231"/>
      <c r="HI212" s="231"/>
      <c r="HJ212" s="231"/>
      <c r="HK212" s="231"/>
      <c r="HL212" s="231"/>
      <c r="HM212" s="231"/>
      <c r="HN212" s="231"/>
      <c r="HO212" s="231"/>
      <c r="HP212" s="231"/>
      <c r="HQ212" s="231"/>
      <c r="HR212" s="231"/>
      <c r="HS212" s="231"/>
      <c r="HT212" s="231"/>
      <c r="HU212" s="231"/>
      <c r="HV212" s="231"/>
      <c r="HW212" s="231"/>
      <c r="HX212" s="231"/>
      <c r="HY212" s="231"/>
      <c r="HZ212" s="231"/>
      <c r="IA212" s="231"/>
      <c r="IB212" s="231"/>
      <c r="IC212" s="231"/>
      <c r="ID212" s="231"/>
      <c r="IE212" s="231"/>
      <c r="IF212" s="231"/>
      <c r="IG212" s="233"/>
      <c r="IH212" s="233"/>
      <c r="II212" s="233"/>
      <c r="IJ212" s="233"/>
    </row>
    <row r="213" spans="3:24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166"/>
      <c r="CB213" s="166"/>
      <c r="CC213" s="166"/>
      <c r="CD213" s="166"/>
      <c r="CE213" s="166"/>
      <c r="CF213" s="166"/>
      <c r="CG213" s="166"/>
      <c r="CH213" s="166"/>
      <c r="CI213" s="166"/>
      <c r="CJ213" s="166"/>
      <c r="CK213" s="166"/>
      <c r="CL213" s="166"/>
      <c r="CM213" s="166"/>
      <c r="CN213" s="166"/>
      <c r="CO213" s="166"/>
      <c r="CP213" s="166"/>
      <c r="CQ213" s="166"/>
      <c r="CR213" s="166"/>
      <c r="CS213" s="166"/>
      <c r="CT213" s="166"/>
      <c r="CU213" s="166"/>
      <c r="CV213" s="166"/>
      <c r="CW213" s="166"/>
      <c r="CX213" s="166"/>
      <c r="CY213" s="166"/>
      <c r="CZ213" s="166"/>
      <c r="DA213" s="166"/>
      <c r="DB213" s="166"/>
      <c r="DC213" s="166"/>
      <c r="DD213" s="166"/>
      <c r="DE213" s="166"/>
      <c r="DF213" s="166"/>
      <c r="DG213" s="166"/>
      <c r="DH213" s="166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HA213" s="231"/>
      <c r="HB213" s="231"/>
      <c r="HC213" s="231"/>
      <c r="HD213" s="231"/>
      <c r="HE213" s="231"/>
      <c r="HF213" s="231"/>
      <c r="HG213" s="231"/>
      <c r="HH213" s="231"/>
      <c r="HI213" s="231"/>
      <c r="HJ213" s="231"/>
      <c r="HK213" s="231"/>
      <c r="HL213" s="231"/>
      <c r="HM213" s="231"/>
      <c r="HN213" s="231"/>
      <c r="HO213" s="231"/>
      <c r="HP213" s="231"/>
      <c r="HQ213" s="231"/>
      <c r="HR213" s="231"/>
      <c r="HS213" s="231"/>
      <c r="HT213" s="231"/>
      <c r="HU213" s="231"/>
      <c r="HV213" s="231"/>
      <c r="HW213" s="231"/>
      <c r="HX213" s="231"/>
      <c r="HY213" s="231"/>
      <c r="HZ213" s="231"/>
      <c r="IA213" s="231"/>
      <c r="IB213" s="231"/>
      <c r="IC213" s="231"/>
      <c r="ID213" s="231"/>
      <c r="IE213" s="231"/>
      <c r="IF213" s="231"/>
      <c r="IG213" s="233"/>
      <c r="IH213" s="233"/>
      <c r="II213" s="233"/>
      <c r="IJ213" s="233"/>
    </row>
    <row r="214" spans="3:24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166"/>
      <c r="CB214" s="166"/>
      <c r="CC214" s="166"/>
      <c r="CD214" s="166"/>
      <c r="CE214" s="166"/>
      <c r="CF214" s="166"/>
      <c r="CG214" s="166"/>
      <c r="CH214" s="166"/>
      <c r="CI214" s="166"/>
      <c r="CJ214" s="166"/>
      <c r="CK214" s="166"/>
      <c r="CL214" s="166"/>
      <c r="CM214" s="166"/>
      <c r="CN214" s="166"/>
      <c r="CO214" s="166"/>
      <c r="CP214" s="166"/>
      <c r="CQ214" s="166"/>
      <c r="CR214" s="166"/>
      <c r="CS214" s="166"/>
      <c r="CT214" s="166"/>
      <c r="CU214" s="166"/>
      <c r="CV214" s="166"/>
      <c r="CW214" s="166"/>
      <c r="CX214" s="166"/>
      <c r="CY214" s="166"/>
      <c r="CZ214" s="166"/>
      <c r="DA214" s="166"/>
      <c r="DB214" s="166"/>
      <c r="DC214" s="166"/>
      <c r="DD214" s="166"/>
      <c r="DE214" s="166"/>
      <c r="DF214" s="166"/>
      <c r="DG214" s="166"/>
      <c r="DH214" s="166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HA214" s="231"/>
      <c r="HB214" s="231"/>
      <c r="HC214" s="231"/>
      <c r="HD214" s="231"/>
      <c r="HE214" s="231"/>
      <c r="HF214" s="231"/>
      <c r="HG214" s="231"/>
      <c r="HH214" s="231"/>
      <c r="HI214" s="231"/>
      <c r="HJ214" s="231"/>
      <c r="HK214" s="231"/>
      <c r="HL214" s="231"/>
      <c r="HM214" s="231"/>
      <c r="HN214" s="231"/>
      <c r="HO214" s="231"/>
      <c r="HP214" s="231"/>
      <c r="HQ214" s="231"/>
      <c r="HR214" s="231"/>
      <c r="HS214" s="231"/>
      <c r="HT214" s="231"/>
      <c r="HU214" s="231"/>
      <c r="HV214" s="231"/>
      <c r="HW214" s="231"/>
      <c r="HX214" s="231"/>
      <c r="HY214" s="231"/>
      <c r="HZ214" s="231"/>
      <c r="IA214" s="231"/>
      <c r="IB214" s="231"/>
      <c r="IC214" s="231"/>
      <c r="ID214" s="231"/>
      <c r="IE214" s="231"/>
      <c r="IF214" s="231"/>
      <c r="IG214" s="233"/>
      <c r="IH214" s="233"/>
      <c r="II214" s="233"/>
      <c r="IJ214" s="233"/>
    </row>
    <row r="215" spans="3:24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166"/>
      <c r="CB215" s="166"/>
      <c r="CC215" s="166"/>
      <c r="CD215" s="166"/>
      <c r="CE215" s="166"/>
      <c r="CF215" s="166"/>
      <c r="CG215" s="166"/>
      <c r="CH215" s="166"/>
      <c r="CI215" s="166"/>
      <c r="CJ215" s="166"/>
      <c r="CK215" s="166"/>
      <c r="CL215" s="166"/>
      <c r="CM215" s="166"/>
      <c r="CN215" s="166"/>
      <c r="CO215" s="166"/>
      <c r="CP215" s="166"/>
      <c r="CQ215" s="166"/>
      <c r="CR215" s="166"/>
      <c r="CS215" s="166"/>
      <c r="CT215" s="166"/>
      <c r="CU215" s="166"/>
      <c r="CV215" s="166"/>
      <c r="CW215" s="166"/>
      <c r="CX215" s="166"/>
      <c r="CY215" s="166"/>
      <c r="CZ215" s="166"/>
      <c r="DA215" s="166"/>
      <c r="DB215" s="166"/>
      <c r="DC215" s="166"/>
      <c r="DD215" s="166"/>
      <c r="DE215" s="166"/>
      <c r="DF215" s="166"/>
      <c r="DG215" s="166"/>
      <c r="DH215" s="166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HA215" s="231"/>
      <c r="HB215" s="231"/>
      <c r="HC215" s="231"/>
      <c r="HD215" s="231"/>
      <c r="HE215" s="231"/>
      <c r="HF215" s="231"/>
      <c r="HG215" s="231"/>
      <c r="HH215" s="231"/>
      <c r="HI215" s="231"/>
      <c r="HJ215" s="231"/>
      <c r="HK215" s="231"/>
      <c r="HL215" s="231"/>
      <c r="HM215" s="231"/>
      <c r="HN215" s="231"/>
      <c r="HO215" s="231"/>
      <c r="HP215" s="231"/>
      <c r="HQ215" s="231"/>
      <c r="HR215" s="231"/>
      <c r="HS215" s="231"/>
      <c r="HT215" s="231"/>
      <c r="HU215" s="231"/>
      <c r="HV215" s="231"/>
      <c r="HW215" s="231"/>
      <c r="HX215" s="231"/>
      <c r="HY215" s="231"/>
      <c r="HZ215" s="231"/>
      <c r="IA215" s="231"/>
      <c r="IB215" s="231"/>
      <c r="IC215" s="231"/>
      <c r="ID215" s="231"/>
      <c r="IE215" s="231"/>
      <c r="IF215" s="231"/>
      <c r="IG215" s="233"/>
      <c r="IH215" s="233"/>
      <c r="II215" s="233"/>
      <c r="IJ215" s="233"/>
    </row>
    <row r="216" spans="3:24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166"/>
      <c r="CB216" s="166"/>
      <c r="CC216" s="166"/>
      <c r="CD216" s="166"/>
      <c r="CE216" s="166"/>
      <c r="CF216" s="166"/>
      <c r="CG216" s="166"/>
      <c r="CH216" s="166"/>
      <c r="CI216" s="166"/>
      <c r="CJ216" s="166"/>
      <c r="CK216" s="166"/>
      <c r="CL216" s="166"/>
      <c r="CM216" s="166"/>
      <c r="CN216" s="166"/>
      <c r="CO216" s="166"/>
      <c r="CP216" s="166"/>
      <c r="CQ216" s="166"/>
      <c r="CR216" s="166"/>
      <c r="CS216" s="166"/>
      <c r="CT216" s="166"/>
      <c r="CU216" s="166"/>
      <c r="CV216" s="166"/>
      <c r="CW216" s="166"/>
      <c r="CX216" s="166"/>
      <c r="CY216" s="166"/>
      <c r="CZ216" s="166"/>
      <c r="DA216" s="166"/>
      <c r="DB216" s="166"/>
      <c r="DC216" s="166"/>
      <c r="DD216" s="166"/>
      <c r="DE216" s="166"/>
      <c r="DF216" s="166"/>
      <c r="DG216" s="166"/>
      <c r="DH216" s="166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HA216" s="231"/>
      <c r="HB216" s="231"/>
      <c r="HC216" s="231"/>
      <c r="HD216" s="231"/>
      <c r="HE216" s="231"/>
      <c r="HF216" s="231"/>
      <c r="HG216" s="231"/>
      <c r="HH216" s="231"/>
      <c r="HI216" s="231"/>
      <c r="HJ216" s="231"/>
      <c r="HK216" s="231"/>
      <c r="HL216" s="231"/>
      <c r="HM216" s="231"/>
      <c r="HN216" s="231"/>
      <c r="HO216" s="231"/>
      <c r="HP216" s="231"/>
      <c r="HQ216" s="231"/>
      <c r="HR216" s="231"/>
      <c r="HS216" s="231"/>
      <c r="HT216" s="231"/>
      <c r="HU216" s="231"/>
      <c r="HV216" s="231"/>
      <c r="HW216" s="231"/>
      <c r="HX216" s="231"/>
      <c r="HY216" s="231"/>
      <c r="HZ216" s="231"/>
      <c r="IA216" s="231"/>
      <c r="IB216" s="231"/>
      <c r="IC216" s="231"/>
      <c r="ID216" s="231"/>
      <c r="IE216" s="231"/>
      <c r="IF216" s="231"/>
      <c r="IG216" s="233"/>
      <c r="IH216" s="233"/>
      <c r="II216" s="233"/>
      <c r="IJ216" s="233"/>
    </row>
    <row r="217" spans="3:24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166"/>
      <c r="CB217" s="166"/>
      <c r="CC217" s="166"/>
      <c r="CD217" s="166"/>
      <c r="CE217" s="166"/>
      <c r="CF217" s="166"/>
      <c r="CG217" s="166"/>
      <c r="CH217" s="166"/>
      <c r="CI217" s="166"/>
      <c r="CJ217" s="166"/>
      <c r="CK217" s="166"/>
      <c r="CL217" s="166"/>
      <c r="CM217" s="166"/>
      <c r="CN217" s="166"/>
      <c r="CO217" s="166"/>
      <c r="CP217" s="166"/>
      <c r="CQ217" s="166"/>
      <c r="CR217" s="166"/>
      <c r="CS217" s="166"/>
      <c r="CT217" s="166"/>
      <c r="CU217" s="166"/>
      <c r="CV217" s="166"/>
      <c r="CW217" s="166"/>
      <c r="CX217" s="166"/>
      <c r="CY217" s="166"/>
      <c r="CZ217" s="166"/>
      <c r="DA217" s="166"/>
      <c r="DB217" s="166"/>
      <c r="DC217" s="166"/>
      <c r="DD217" s="166"/>
      <c r="DE217" s="166"/>
      <c r="DF217" s="166"/>
      <c r="DG217" s="166"/>
      <c r="DH217" s="166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HA217" s="231"/>
      <c r="HB217" s="231"/>
      <c r="HC217" s="231"/>
      <c r="HD217" s="231"/>
      <c r="HE217" s="231"/>
      <c r="HF217" s="231"/>
      <c r="HG217" s="231"/>
      <c r="HH217" s="231"/>
      <c r="HI217" s="231"/>
      <c r="HJ217" s="231"/>
      <c r="HK217" s="231"/>
      <c r="HL217" s="231"/>
      <c r="HM217" s="231"/>
      <c r="HN217" s="231"/>
      <c r="HO217" s="231"/>
      <c r="HP217" s="231"/>
      <c r="HQ217" s="231"/>
      <c r="HR217" s="231"/>
      <c r="HS217" s="231"/>
      <c r="HT217" s="231"/>
      <c r="HU217" s="231"/>
      <c r="HV217" s="231"/>
      <c r="HW217" s="231"/>
      <c r="HX217" s="231"/>
      <c r="HY217" s="231"/>
      <c r="HZ217" s="231"/>
      <c r="IA217" s="231"/>
      <c r="IB217" s="231"/>
      <c r="IC217" s="231"/>
      <c r="ID217" s="231"/>
      <c r="IE217" s="231"/>
      <c r="IF217" s="231"/>
      <c r="IG217" s="233"/>
      <c r="IH217" s="233"/>
      <c r="II217" s="233"/>
      <c r="IJ217" s="233"/>
    </row>
    <row r="218" spans="3:24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166"/>
      <c r="CB218" s="166"/>
      <c r="CC218" s="166"/>
      <c r="CD218" s="166"/>
      <c r="CE218" s="166"/>
      <c r="CF218" s="166"/>
      <c r="CG218" s="166"/>
      <c r="CH218" s="166"/>
      <c r="CI218" s="166"/>
      <c r="CJ218" s="166"/>
      <c r="CK218" s="166"/>
      <c r="CL218" s="166"/>
      <c r="CM218" s="166"/>
      <c r="CN218" s="166"/>
      <c r="CO218" s="166"/>
      <c r="CP218" s="166"/>
      <c r="CQ218" s="166"/>
      <c r="CR218" s="166"/>
      <c r="CS218" s="166"/>
      <c r="CT218" s="166"/>
      <c r="CU218" s="166"/>
      <c r="CV218" s="166"/>
      <c r="CW218" s="166"/>
      <c r="CX218" s="166"/>
      <c r="CY218" s="166"/>
      <c r="CZ218" s="166"/>
      <c r="DA218" s="166"/>
      <c r="DB218" s="166"/>
      <c r="DC218" s="166"/>
      <c r="DD218" s="166"/>
      <c r="DE218" s="166"/>
      <c r="DF218" s="166"/>
      <c r="DG218" s="166"/>
      <c r="DH218" s="166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HA218" s="231"/>
      <c r="HB218" s="231"/>
      <c r="HC218" s="231"/>
      <c r="HD218" s="231"/>
      <c r="HE218" s="231"/>
      <c r="HF218" s="231"/>
      <c r="HG218" s="231"/>
      <c r="HH218" s="231"/>
      <c r="HI218" s="231"/>
      <c r="HJ218" s="231"/>
      <c r="HK218" s="231"/>
      <c r="HL218" s="231"/>
      <c r="HM218" s="231"/>
      <c r="HN218" s="231"/>
      <c r="HO218" s="231"/>
      <c r="HP218" s="231"/>
      <c r="HQ218" s="231"/>
      <c r="HR218" s="231"/>
      <c r="HS218" s="231"/>
      <c r="HT218" s="231"/>
      <c r="HU218" s="231"/>
      <c r="HV218" s="231"/>
      <c r="HW218" s="231"/>
      <c r="HX218" s="231"/>
      <c r="HY218" s="231"/>
      <c r="HZ218" s="231"/>
      <c r="IA218" s="231"/>
      <c r="IB218" s="231"/>
      <c r="IC218" s="231"/>
      <c r="ID218" s="231"/>
      <c r="IE218" s="231"/>
      <c r="IF218" s="231"/>
      <c r="IG218" s="233"/>
      <c r="IH218" s="233"/>
      <c r="II218" s="233"/>
      <c r="IJ218" s="233"/>
    </row>
    <row r="219" spans="3:24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166"/>
      <c r="CB219" s="166"/>
      <c r="CC219" s="166"/>
      <c r="CD219" s="166"/>
      <c r="CE219" s="166"/>
      <c r="CF219" s="166"/>
      <c r="CG219" s="166"/>
      <c r="CH219" s="166"/>
      <c r="CI219" s="166"/>
      <c r="CJ219" s="166"/>
      <c r="CK219" s="166"/>
      <c r="CL219" s="166"/>
      <c r="CM219" s="166"/>
      <c r="CN219" s="166"/>
      <c r="CO219" s="166"/>
      <c r="CP219" s="166"/>
      <c r="CQ219" s="166"/>
      <c r="CR219" s="166"/>
      <c r="CS219" s="166"/>
      <c r="CT219" s="166"/>
      <c r="CU219" s="166"/>
      <c r="CV219" s="166"/>
      <c r="CW219" s="166"/>
      <c r="CX219" s="166"/>
      <c r="CY219" s="166"/>
      <c r="CZ219" s="166"/>
      <c r="DA219" s="166"/>
      <c r="DB219" s="166"/>
      <c r="DC219" s="166"/>
      <c r="DD219" s="166"/>
      <c r="DE219" s="166"/>
      <c r="DF219" s="166"/>
      <c r="DG219" s="166"/>
      <c r="DH219" s="166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HA219" s="231"/>
      <c r="HB219" s="231"/>
      <c r="HC219" s="231"/>
      <c r="HD219" s="231"/>
      <c r="HE219" s="231"/>
      <c r="HF219" s="231"/>
      <c r="HG219" s="231"/>
      <c r="HH219" s="231"/>
      <c r="HI219" s="231"/>
      <c r="HJ219" s="231"/>
      <c r="HK219" s="231"/>
      <c r="HL219" s="231"/>
      <c r="HM219" s="231"/>
      <c r="HN219" s="231"/>
      <c r="HO219" s="231"/>
      <c r="HP219" s="231"/>
      <c r="HQ219" s="231"/>
      <c r="HR219" s="231"/>
      <c r="HS219" s="231"/>
      <c r="HT219" s="231"/>
      <c r="HU219" s="231"/>
      <c r="HV219" s="231"/>
      <c r="HW219" s="231"/>
      <c r="HX219" s="231"/>
      <c r="HY219" s="231"/>
      <c r="HZ219" s="231"/>
      <c r="IA219" s="231"/>
      <c r="IB219" s="231"/>
      <c r="IC219" s="231"/>
      <c r="ID219" s="231"/>
      <c r="IE219" s="231"/>
      <c r="IF219" s="231"/>
      <c r="IG219" s="233"/>
      <c r="IH219" s="233"/>
      <c r="II219" s="233"/>
      <c r="IJ219" s="233"/>
    </row>
    <row r="220" spans="3:24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166"/>
      <c r="CB220" s="166"/>
      <c r="CC220" s="166"/>
      <c r="CD220" s="166"/>
      <c r="CE220" s="166"/>
      <c r="CF220" s="166"/>
      <c r="CG220" s="166"/>
      <c r="CH220" s="166"/>
      <c r="CI220" s="166"/>
      <c r="CJ220" s="166"/>
      <c r="CK220" s="166"/>
      <c r="CL220" s="166"/>
      <c r="CM220" s="166"/>
      <c r="CN220" s="166"/>
      <c r="CO220" s="166"/>
      <c r="CP220" s="166"/>
      <c r="CQ220" s="166"/>
      <c r="CR220" s="166"/>
      <c r="CS220" s="166"/>
      <c r="CT220" s="166"/>
      <c r="CU220" s="166"/>
      <c r="CV220" s="166"/>
      <c r="CW220" s="166"/>
      <c r="CX220" s="166"/>
      <c r="CY220" s="166"/>
      <c r="CZ220" s="166"/>
      <c r="DA220" s="166"/>
      <c r="DB220" s="166"/>
      <c r="DC220" s="166"/>
      <c r="DD220" s="166"/>
      <c r="DE220" s="166"/>
      <c r="DF220" s="166"/>
      <c r="DG220" s="166"/>
      <c r="DH220" s="166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HA220" s="231"/>
      <c r="HB220" s="231"/>
      <c r="HC220" s="231"/>
      <c r="HD220" s="231"/>
      <c r="HE220" s="231"/>
      <c r="HF220" s="231"/>
      <c r="HG220" s="231"/>
      <c r="HH220" s="231"/>
      <c r="HI220" s="231"/>
      <c r="HJ220" s="231"/>
      <c r="HK220" s="231"/>
      <c r="HL220" s="231"/>
      <c r="HM220" s="231"/>
      <c r="HN220" s="231"/>
      <c r="HO220" s="231"/>
      <c r="HP220" s="231"/>
      <c r="HQ220" s="231"/>
      <c r="HR220" s="231"/>
      <c r="HS220" s="231"/>
      <c r="HT220" s="231"/>
      <c r="HU220" s="231"/>
      <c r="HV220" s="231"/>
      <c r="HW220" s="231"/>
      <c r="HX220" s="231"/>
      <c r="HY220" s="231"/>
      <c r="HZ220" s="231"/>
      <c r="IA220" s="231"/>
      <c r="IB220" s="231"/>
      <c r="IC220" s="231"/>
      <c r="ID220" s="231"/>
      <c r="IE220" s="231"/>
      <c r="IF220" s="231"/>
      <c r="IG220" s="233"/>
      <c r="IH220" s="233"/>
      <c r="II220" s="233"/>
      <c r="IJ220" s="233"/>
    </row>
    <row r="221" spans="3:24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166"/>
      <c r="CB221" s="166"/>
      <c r="CC221" s="166"/>
      <c r="CD221" s="166"/>
      <c r="CE221" s="166"/>
      <c r="CF221" s="166"/>
      <c r="CG221" s="166"/>
      <c r="CH221" s="166"/>
      <c r="CI221" s="166"/>
      <c r="CJ221" s="166"/>
      <c r="CK221" s="166"/>
      <c r="CL221" s="166"/>
      <c r="CM221" s="166"/>
      <c r="CN221" s="166"/>
      <c r="CO221" s="166"/>
      <c r="CP221" s="166"/>
      <c r="CQ221" s="166"/>
      <c r="CR221" s="166"/>
      <c r="CS221" s="166"/>
      <c r="CT221" s="166"/>
      <c r="CU221" s="166"/>
      <c r="CV221" s="166"/>
      <c r="CW221" s="166"/>
      <c r="CX221" s="166"/>
      <c r="CY221" s="166"/>
      <c r="CZ221" s="166"/>
      <c r="DA221" s="166"/>
      <c r="DB221" s="166"/>
      <c r="DC221" s="166"/>
      <c r="DD221" s="166"/>
      <c r="DE221" s="166"/>
      <c r="DF221" s="166"/>
      <c r="DG221" s="166"/>
      <c r="DH221" s="166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HA221" s="231"/>
      <c r="HB221" s="231"/>
      <c r="HC221" s="231"/>
      <c r="HD221" s="231"/>
      <c r="HE221" s="231"/>
      <c r="HF221" s="231"/>
      <c r="HG221" s="231"/>
      <c r="HH221" s="231"/>
      <c r="HI221" s="231"/>
      <c r="HJ221" s="231"/>
      <c r="HK221" s="231"/>
      <c r="HL221" s="231"/>
      <c r="HM221" s="231"/>
      <c r="HN221" s="231"/>
      <c r="HO221" s="231"/>
      <c r="HP221" s="231"/>
      <c r="HQ221" s="231"/>
      <c r="HR221" s="231"/>
      <c r="HS221" s="231"/>
      <c r="HT221" s="231"/>
      <c r="HU221" s="231"/>
      <c r="HV221" s="231"/>
      <c r="HW221" s="231"/>
      <c r="HX221" s="231"/>
      <c r="HY221" s="231"/>
      <c r="HZ221" s="231"/>
      <c r="IA221" s="231"/>
      <c r="IB221" s="231"/>
      <c r="IC221" s="231"/>
      <c r="ID221" s="231"/>
      <c r="IE221" s="231"/>
      <c r="IF221" s="231"/>
      <c r="IG221" s="233"/>
      <c r="IH221" s="233"/>
      <c r="II221" s="233"/>
      <c r="IJ221" s="233"/>
    </row>
    <row r="222" spans="3:24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166"/>
      <c r="CB222" s="166"/>
      <c r="CC222" s="166"/>
      <c r="CD222" s="166"/>
      <c r="CE222" s="166"/>
      <c r="CF222" s="166"/>
      <c r="CG222" s="166"/>
      <c r="CH222" s="166"/>
      <c r="CI222" s="166"/>
      <c r="CJ222" s="166"/>
      <c r="CK222" s="166"/>
      <c r="CL222" s="166"/>
      <c r="CM222" s="166"/>
      <c r="CN222" s="166"/>
      <c r="CO222" s="166"/>
      <c r="CP222" s="166"/>
      <c r="CQ222" s="166"/>
      <c r="CR222" s="166"/>
      <c r="CS222" s="166"/>
      <c r="CT222" s="166"/>
      <c r="CU222" s="166"/>
      <c r="CV222" s="166"/>
      <c r="CW222" s="166"/>
      <c r="CX222" s="166"/>
      <c r="CY222" s="166"/>
      <c r="CZ222" s="166"/>
      <c r="DA222" s="166"/>
      <c r="DB222" s="166"/>
      <c r="DC222" s="166"/>
      <c r="DD222" s="166"/>
      <c r="DE222" s="166"/>
      <c r="DF222" s="166"/>
      <c r="DG222" s="166"/>
      <c r="DH222" s="166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HA222" s="231"/>
      <c r="HB222" s="231"/>
      <c r="HC222" s="231"/>
      <c r="HD222" s="231"/>
      <c r="HE222" s="231"/>
      <c r="HF222" s="231"/>
      <c r="HG222" s="231"/>
      <c r="HH222" s="231"/>
      <c r="HI222" s="231"/>
      <c r="HJ222" s="231"/>
      <c r="HK222" s="231"/>
      <c r="HL222" s="231"/>
      <c r="HM222" s="231"/>
      <c r="HN222" s="231"/>
      <c r="HO222" s="231"/>
      <c r="HP222" s="231"/>
      <c r="HQ222" s="231"/>
      <c r="HR222" s="231"/>
      <c r="HS222" s="231"/>
      <c r="HT222" s="231"/>
      <c r="HU222" s="231"/>
      <c r="HV222" s="231"/>
      <c r="HW222" s="231"/>
      <c r="HX222" s="231"/>
      <c r="HY222" s="231"/>
      <c r="HZ222" s="231"/>
      <c r="IA222" s="231"/>
      <c r="IB222" s="231"/>
      <c r="IC222" s="231"/>
      <c r="ID222" s="231"/>
      <c r="IE222" s="231"/>
      <c r="IF222" s="231"/>
      <c r="IG222" s="233"/>
      <c r="IH222" s="233"/>
      <c r="II222" s="233"/>
      <c r="IJ222" s="233"/>
    </row>
    <row r="223" spans="3:24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166"/>
      <c r="CB223" s="166"/>
      <c r="CC223" s="166"/>
      <c r="CD223" s="166"/>
      <c r="CE223" s="166"/>
      <c r="CF223" s="166"/>
      <c r="CG223" s="166"/>
      <c r="CH223" s="166"/>
      <c r="CI223" s="166"/>
      <c r="CJ223" s="166"/>
      <c r="CK223" s="166"/>
      <c r="CL223" s="166"/>
      <c r="CM223" s="166"/>
      <c r="CN223" s="166"/>
      <c r="CO223" s="166"/>
      <c r="CP223" s="166"/>
      <c r="CQ223" s="166"/>
      <c r="CR223" s="166"/>
      <c r="CS223" s="166"/>
      <c r="CT223" s="166"/>
      <c r="CU223" s="166"/>
      <c r="CV223" s="166"/>
      <c r="CW223" s="166"/>
      <c r="CX223" s="166"/>
      <c r="CY223" s="166"/>
      <c r="CZ223" s="166"/>
      <c r="DA223" s="166"/>
      <c r="DB223" s="166"/>
      <c r="DC223" s="166"/>
      <c r="DD223" s="166"/>
      <c r="DE223" s="166"/>
      <c r="DF223" s="166"/>
      <c r="DG223" s="166"/>
      <c r="DH223" s="166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HA223" s="231"/>
      <c r="HB223" s="231"/>
      <c r="HC223" s="231"/>
      <c r="HD223" s="231"/>
      <c r="HE223" s="231"/>
      <c r="HF223" s="231"/>
      <c r="HG223" s="231"/>
      <c r="HH223" s="231"/>
      <c r="HI223" s="231"/>
      <c r="HJ223" s="231"/>
      <c r="HK223" s="231"/>
      <c r="HL223" s="231"/>
      <c r="HM223" s="231"/>
      <c r="HN223" s="231"/>
      <c r="HO223" s="231"/>
      <c r="HP223" s="231"/>
      <c r="HQ223" s="231"/>
      <c r="HR223" s="231"/>
      <c r="HS223" s="231"/>
      <c r="HT223" s="231"/>
      <c r="HU223" s="231"/>
      <c r="HV223" s="231"/>
      <c r="HW223" s="231"/>
      <c r="HX223" s="231"/>
      <c r="HY223" s="231"/>
      <c r="HZ223" s="231"/>
      <c r="IA223" s="231"/>
      <c r="IB223" s="231"/>
      <c r="IC223" s="231"/>
      <c r="ID223" s="231"/>
      <c r="IE223" s="231"/>
      <c r="IF223" s="231"/>
      <c r="IG223" s="233"/>
      <c r="IH223" s="233"/>
      <c r="II223" s="233"/>
      <c r="IJ223" s="233"/>
    </row>
    <row r="224" spans="3:24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166"/>
      <c r="CB224" s="166"/>
      <c r="CC224" s="166"/>
      <c r="CD224" s="166"/>
      <c r="CE224" s="166"/>
      <c r="CF224" s="166"/>
      <c r="CG224" s="166"/>
      <c r="CH224" s="166"/>
      <c r="CI224" s="166"/>
      <c r="CJ224" s="166"/>
      <c r="CK224" s="166"/>
      <c r="CL224" s="166"/>
      <c r="CM224" s="166"/>
      <c r="CN224" s="166"/>
      <c r="CO224" s="166"/>
      <c r="CP224" s="166"/>
      <c r="CQ224" s="166"/>
      <c r="CR224" s="166"/>
      <c r="CS224" s="166"/>
      <c r="CT224" s="166"/>
      <c r="CU224" s="166"/>
      <c r="CV224" s="166"/>
      <c r="CW224" s="166"/>
      <c r="CX224" s="166"/>
      <c r="CY224" s="166"/>
      <c r="CZ224" s="166"/>
      <c r="DA224" s="166"/>
      <c r="DB224" s="166"/>
      <c r="DC224" s="166"/>
      <c r="DD224" s="166"/>
      <c r="DE224" s="166"/>
      <c r="DF224" s="166"/>
      <c r="DG224" s="166"/>
      <c r="DH224" s="166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HA224" s="231"/>
      <c r="HB224" s="231"/>
      <c r="HC224" s="231"/>
      <c r="HD224" s="231"/>
      <c r="HE224" s="231"/>
      <c r="HF224" s="231"/>
      <c r="HG224" s="231"/>
      <c r="HH224" s="231"/>
      <c r="HI224" s="231"/>
      <c r="HJ224" s="231"/>
      <c r="HK224" s="231"/>
      <c r="HL224" s="231"/>
      <c r="HM224" s="231"/>
      <c r="HN224" s="231"/>
      <c r="HO224" s="231"/>
      <c r="HP224" s="231"/>
      <c r="HQ224" s="231"/>
      <c r="HR224" s="231"/>
      <c r="HS224" s="231"/>
      <c r="HT224" s="231"/>
      <c r="HU224" s="231"/>
      <c r="HV224" s="231"/>
      <c r="HW224" s="231"/>
      <c r="HX224" s="231"/>
      <c r="HY224" s="231"/>
      <c r="HZ224" s="231"/>
      <c r="IA224" s="231"/>
      <c r="IB224" s="231"/>
      <c r="IC224" s="231"/>
      <c r="ID224" s="231"/>
      <c r="IE224" s="231"/>
      <c r="IF224" s="231"/>
      <c r="IG224" s="233"/>
      <c r="IH224" s="233"/>
      <c r="II224" s="233"/>
      <c r="IJ224" s="233"/>
    </row>
    <row r="225" spans="3:24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166"/>
      <c r="CB225" s="166"/>
      <c r="CC225" s="166"/>
      <c r="CD225" s="166"/>
      <c r="CE225" s="166"/>
      <c r="CF225" s="166"/>
      <c r="CG225" s="166"/>
      <c r="CH225" s="166"/>
      <c r="CI225" s="166"/>
      <c r="CJ225" s="166"/>
      <c r="CK225" s="166"/>
      <c r="CL225" s="166"/>
      <c r="CM225" s="166"/>
      <c r="CN225" s="166"/>
      <c r="CO225" s="166"/>
      <c r="CP225" s="166"/>
      <c r="CQ225" s="166"/>
      <c r="CR225" s="166"/>
      <c r="CS225" s="166"/>
      <c r="CT225" s="166"/>
      <c r="CU225" s="166"/>
      <c r="CV225" s="166"/>
      <c r="CW225" s="166"/>
      <c r="CX225" s="166"/>
      <c r="CY225" s="166"/>
      <c r="CZ225" s="166"/>
      <c r="DA225" s="166"/>
      <c r="DB225" s="166"/>
      <c r="DC225" s="166"/>
      <c r="DD225" s="166"/>
      <c r="DE225" s="166"/>
      <c r="DF225" s="166"/>
      <c r="DG225" s="166"/>
      <c r="DH225" s="166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HA225" s="231"/>
      <c r="HB225" s="231"/>
      <c r="HC225" s="231"/>
      <c r="HD225" s="231"/>
      <c r="HE225" s="231"/>
      <c r="HF225" s="231"/>
      <c r="HG225" s="231"/>
      <c r="HH225" s="231"/>
      <c r="HI225" s="231"/>
      <c r="HJ225" s="231"/>
      <c r="HK225" s="231"/>
      <c r="HL225" s="231"/>
      <c r="HM225" s="231"/>
      <c r="HN225" s="231"/>
      <c r="HO225" s="231"/>
      <c r="HP225" s="231"/>
      <c r="HQ225" s="231"/>
      <c r="HR225" s="231"/>
      <c r="HS225" s="231"/>
      <c r="HT225" s="231"/>
      <c r="HU225" s="231"/>
      <c r="HV225" s="231"/>
      <c r="HW225" s="231"/>
      <c r="HX225" s="231"/>
      <c r="HY225" s="231"/>
      <c r="HZ225" s="231"/>
      <c r="IA225" s="231"/>
      <c r="IB225" s="231"/>
      <c r="IC225" s="231"/>
      <c r="ID225" s="231"/>
      <c r="IE225" s="231"/>
      <c r="IF225" s="231"/>
      <c r="IG225" s="233"/>
      <c r="IH225" s="233"/>
      <c r="II225" s="233"/>
      <c r="IJ225" s="233"/>
    </row>
    <row r="226" spans="3:24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166"/>
      <c r="CB226" s="166"/>
      <c r="CC226" s="166"/>
      <c r="CD226" s="166"/>
      <c r="CE226" s="166"/>
      <c r="CF226" s="166"/>
      <c r="CG226" s="166"/>
      <c r="CH226" s="166"/>
      <c r="CI226" s="166"/>
      <c r="CJ226" s="166"/>
      <c r="CK226" s="166"/>
      <c r="CL226" s="166"/>
      <c r="CM226" s="166"/>
      <c r="CN226" s="166"/>
      <c r="CO226" s="166"/>
      <c r="CP226" s="166"/>
      <c r="CQ226" s="166"/>
      <c r="CR226" s="166"/>
      <c r="CS226" s="166"/>
      <c r="CT226" s="166"/>
      <c r="CU226" s="166"/>
      <c r="CV226" s="166"/>
      <c r="CW226" s="166"/>
      <c r="CX226" s="166"/>
      <c r="CY226" s="166"/>
      <c r="CZ226" s="166"/>
      <c r="DA226" s="166"/>
      <c r="DB226" s="166"/>
      <c r="DC226" s="166"/>
      <c r="DD226" s="166"/>
      <c r="DE226" s="166"/>
      <c r="DF226" s="166"/>
      <c r="DG226" s="166"/>
      <c r="DH226" s="166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HA226" s="231"/>
      <c r="HB226" s="231"/>
      <c r="HC226" s="231"/>
      <c r="HD226" s="231"/>
      <c r="HE226" s="231"/>
      <c r="HF226" s="231"/>
      <c r="HG226" s="231"/>
      <c r="HH226" s="231"/>
      <c r="HI226" s="231"/>
      <c r="HJ226" s="231"/>
      <c r="HK226" s="231"/>
      <c r="HL226" s="231"/>
      <c r="HM226" s="231"/>
      <c r="HN226" s="231"/>
      <c r="HO226" s="231"/>
      <c r="HP226" s="231"/>
      <c r="HQ226" s="231"/>
      <c r="HR226" s="231"/>
      <c r="HS226" s="231"/>
      <c r="HT226" s="231"/>
      <c r="HU226" s="231"/>
      <c r="HV226" s="231"/>
      <c r="HW226" s="231"/>
      <c r="HX226" s="231"/>
      <c r="HY226" s="231"/>
      <c r="HZ226" s="231"/>
      <c r="IA226" s="231"/>
      <c r="IB226" s="231"/>
      <c r="IC226" s="231"/>
      <c r="ID226" s="231"/>
      <c r="IE226" s="231"/>
      <c r="IF226" s="231"/>
      <c r="IG226" s="233"/>
      <c r="IH226" s="233"/>
      <c r="II226" s="233"/>
      <c r="IJ226" s="233"/>
    </row>
    <row r="227" spans="3:24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166"/>
      <c r="CB227" s="166"/>
      <c r="CC227" s="166"/>
      <c r="CD227" s="166"/>
      <c r="CE227" s="166"/>
      <c r="CF227" s="166"/>
      <c r="CG227" s="166"/>
      <c r="CH227" s="166"/>
      <c r="CI227" s="166"/>
      <c r="CJ227" s="166"/>
      <c r="CK227" s="166"/>
      <c r="CL227" s="166"/>
      <c r="CM227" s="166"/>
      <c r="CN227" s="166"/>
      <c r="CO227" s="166"/>
      <c r="CP227" s="166"/>
      <c r="CQ227" s="166"/>
      <c r="CR227" s="166"/>
      <c r="CS227" s="166"/>
      <c r="CT227" s="166"/>
      <c r="CU227" s="166"/>
      <c r="CV227" s="166"/>
      <c r="CW227" s="166"/>
      <c r="CX227" s="166"/>
      <c r="CY227" s="166"/>
      <c r="CZ227" s="166"/>
      <c r="DA227" s="166"/>
      <c r="DB227" s="166"/>
      <c r="DC227" s="166"/>
      <c r="DD227" s="166"/>
      <c r="DE227" s="166"/>
      <c r="DF227" s="166"/>
      <c r="DG227" s="166"/>
      <c r="DH227" s="166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HA227" s="231"/>
      <c r="HB227" s="231"/>
      <c r="HC227" s="231"/>
      <c r="HD227" s="231"/>
      <c r="HE227" s="231"/>
      <c r="HF227" s="231"/>
      <c r="HG227" s="231"/>
      <c r="HH227" s="231"/>
      <c r="HI227" s="231"/>
      <c r="HJ227" s="231"/>
      <c r="HK227" s="231"/>
      <c r="HL227" s="231"/>
      <c r="HM227" s="231"/>
      <c r="HN227" s="231"/>
      <c r="HO227" s="231"/>
      <c r="HP227" s="231"/>
      <c r="HQ227" s="231"/>
      <c r="HR227" s="231"/>
      <c r="HS227" s="231"/>
      <c r="HT227" s="231"/>
      <c r="HU227" s="231"/>
      <c r="HV227" s="231"/>
      <c r="HW227" s="231"/>
      <c r="HX227" s="231"/>
      <c r="HY227" s="231"/>
      <c r="HZ227" s="231"/>
      <c r="IA227" s="231"/>
      <c r="IB227" s="231"/>
      <c r="IC227" s="231"/>
      <c r="ID227" s="231"/>
      <c r="IE227" s="231"/>
      <c r="IF227" s="231"/>
      <c r="IG227" s="233"/>
      <c r="IH227" s="233"/>
      <c r="II227" s="233"/>
      <c r="IJ227" s="233"/>
    </row>
    <row r="228" spans="3:24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166"/>
      <c r="CB228" s="166"/>
      <c r="CC228" s="166"/>
      <c r="CD228" s="166"/>
      <c r="CE228" s="166"/>
      <c r="CF228" s="166"/>
      <c r="CG228" s="166"/>
      <c r="CH228" s="166"/>
      <c r="CI228" s="166"/>
      <c r="CJ228" s="166"/>
      <c r="CK228" s="166"/>
      <c r="CL228" s="166"/>
      <c r="CM228" s="166"/>
      <c r="CN228" s="166"/>
      <c r="CO228" s="166"/>
      <c r="CP228" s="166"/>
      <c r="CQ228" s="166"/>
      <c r="CR228" s="166"/>
      <c r="CS228" s="166"/>
      <c r="CT228" s="166"/>
      <c r="CU228" s="166"/>
      <c r="CV228" s="166"/>
      <c r="CW228" s="166"/>
      <c r="CX228" s="166"/>
      <c r="CY228" s="166"/>
      <c r="CZ228" s="166"/>
      <c r="DA228" s="166"/>
      <c r="DB228" s="166"/>
      <c r="DC228" s="166"/>
      <c r="DD228" s="166"/>
      <c r="DE228" s="166"/>
      <c r="DF228" s="166"/>
      <c r="DG228" s="166"/>
      <c r="DH228" s="166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HA228" s="231"/>
      <c r="HB228" s="231"/>
      <c r="HC228" s="231"/>
      <c r="HD228" s="231"/>
      <c r="HE228" s="231"/>
      <c r="HF228" s="231"/>
      <c r="HG228" s="231"/>
      <c r="HH228" s="231"/>
      <c r="HI228" s="231"/>
      <c r="HJ228" s="231"/>
      <c r="HK228" s="231"/>
      <c r="HL228" s="231"/>
      <c r="HM228" s="231"/>
      <c r="HN228" s="231"/>
      <c r="HO228" s="231"/>
      <c r="HP228" s="231"/>
      <c r="HQ228" s="231"/>
      <c r="HR228" s="231"/>
      <c r="HS228" s="231"/>
      <c r="HT228" s="231"/>
      <c r="HU228" s="231"/>
      <c r="HV228" s="231"/>
      <c r="HW228" s="231"/>
      <c r="HX228" s="231"/>
      <c r="HY228" s="231"/>
      <c r="HZ228" s="231"/>
      <c r="IA228" s="231"/>
      <c r="IB228" s="231"/>
      <c r="IC228" s="231"/>
      <c r="ID228" s="231"/>
      <c r="IE228" s="231"/>
      <c r="IF228" s="231"/>
      <c r="IG228" s="233"/>
      <c r="IH228" s="233"/>
      <c r="II228" s="233"/>
      <c r="IJ228" s="233"/>
    </row>
    <row r="229" spans="3:24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166"/>
      <c r="CB229" s="166"/>
      <c r="CC229" s="166"/>
      <c r="CD229" s="166"/>
      <c r="CE229" s="166"/>
      <c r="CF229" s="166"/>
      <c r="CG229" s="166"/>
      <c r="CH229" s="166"/>
      <c r="CI229" s="166"/>
      <c r="CJ229" s="166"/>
      <c r="CK229" s="166"/>
      <c r="CL229" s="166"/>
      <c r="CM229" s="166"/>
      <c r="CN229" s="166"/>
      <c r="CO229" s="166"/>
      <c r="CP229" s="166"/>
      <c r="CQ229" s="166"/>
      <c r="CR229" s="166"/>
      <c r="CS229" s="166"/>
      <c r="CT229" s="166"/>
      <c r="CU229" s="166"/>
      <c r="CV229" s="166"/>
      <c r="CW229" s="166"/>
      <c r="CX229" s="166"/>
      <c r="CY229" s="166"/>
      <c r="CZ229" s="166"/>
      <c r="DA229" s="166"/>
      <c r="DB229" s="166"/>
      <c r="DC229" s="166"/>
      <c r="DD229" s="166"/>
      <c r="DE229" s="166"/>
      <c r="DF229" s="166"/>
      <c r="DG229" s="166"/>
      <c r="DH229" s="166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HA229" s="231"/>
      <c r="HB229" s="231"/>
      <c r="HC229" s="231"/>
      <c r="HD229" s="231"/>
      <c r="HE229" s="231"/>
      <c r="HF229" s="231"/>
      <c r="HG229" s="231"/>
      <c r="HH229" s="231"/>
      <c r="HI229" s="231"/>
      <c r="HJ229" s="231"/>
      <c r="HK229" s="231"/>
      <c r="HL229" s="231"/>
      <c r="HM229" s="231"/>
      <c r="HN229" s="231"/>
      <c r="HO229" s="231"/>
      <c r="HP229" s="231"/>
      <c r="HQ229" s="231"/>
      <c r="HR229" s="231"/>
      <c r="HS229" s="231"/>
      <c r="HT229" s="231"/>
      <c r="HU229" s="231"/>
      <c r="HV229" s="231"/>
      <c r="HW229" s="231"/>
      <c r="HX229" s="231"/>
      <c r="HY229" s="231"/>
      <c r="HZ229" s="231"/>
      <c r="IA229" s="231"/>
      <c r="IB229" s="231"/>
      <c r="IC229" s="231"/>
      <c r="ID229" s="231"/>
      <c r="IE229" s="231"/>
      <c r="IF229" s="231"/>
      <c r="IG229" s="233"/>
      <c r="IH229" s="233"/>
      <c r="II229" s="233"/>
      <c r="IJ229" s="233"/>
    </row>
    <row r="230" spans="3:24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166"/>
      <c r="CB230" s="166"/>
      <c r="CC230" s="166"/>
      <c r="CD230" s="166"/>
      <c r="CE230" s="166"/>
      <c r="CF230" s="166"/>
      <c r="CG230" s="166"/>
      <c r="CH230" s="166"/>
      <c r="CI230" s="166"/>
      <c r="CJ230" s="166"/>
      <c r="CK230" s="166"/>
      <c r="CL230" s="166"/>
      <c r="CM230" s="166"/>
      <c r="CN230" s="166"/>
      <c r="CO230" s="166"/>
      <c r="CP230" s="166"/>
      <c r="CQ230" s="166"/>
      <c r="CR230" s="166"/>
      <c r="CS230" s="166"/>
      <c r="CT230" s="166"/>
      <c r="CU230" s="166"/>
      <c r="CV230" s="166"/>
      <c r="CW230" s="166"/>
      <c r="CX230" s="166"/>
      <c r="CY230" s="166"/>
      <c r="CZ230" s="166"/>
      <c r="DA230" s="166"/>
      <c r="DB230" s="166"/>
      <c r="DC230" s="166"/>
      <c r="DD230" s="166"/>
      <c r="DE230" s="166"/>
      <c r="DF230" s="166"/>
      <c r="DG230" s="166"/>
      <c r="DH230" s="166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HA230" s="231"/>
      <c r="HB230" s="231"/>
      <c r="HC230" s="231"/>
      <c r="HD230" s="231"/>
      <c r="HE230" s="231"/>
      <c r="HF230" s="231"/>
      <c r="HG230" s="231"/>
      <c r="HH230" s="231"/>
      <c r="HI230" s="231"/>
      <c r="HJ230" s="231"/>
      <c r="HK230" s="231"/>
      <c r="HL230" s="231"/>
      <c r="HM230" s="231"/>
      <c r="HN230" s="231"/>
      <c r="HO230" s="231"/>
      <c r="HP230" s="231"/>
      <c r="HQ230" s="231"/>
      <c r="HR230" s="231"/>
      <c r="HS230" s="231"/>
      <c r="HT230" s="231"/>
      <c r="HU230" s="231"/>
      <c r="HV230" s="231"/>
      <c r="HW230" s="231"/>
      <c r="HX230" s="231"/>
      <c r="HY230" s="231"/>
      <c r="HZ230" s="231"/>
      <c r="IA230" s="231"/>
      <c r="IB230" s="231"/>
      <c r="IC230" s="231"/>
      <c r="ID230" s="231"/>
      <c r="IE230" s="231"/>
      <c r="IF230" s="231"/>
      <c r="IG230" s="233"/>
      <c r="IH230" s="233"/>
      <c r="II230" s="233"/>
      <c r="IJ230" s="233"/>
    </row>
    <row r="231" spans="3:24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166"/>
      <c r="CB231" s="166"/>
      <c r="CC231" s="166"/>
      <c r="CD231" s="166"/>
      <c r="CE231" s="166"/>
      <c r="CF231" s="166"/>
      <c r="CG231" s="166"/>
      <c r="CH231" s="166"/>
      <c r="CI231" s="166"/>
      <c r="CJ231" s="166"/>
      <c r="CK231" s="166"/>
      <c r="CL231" s="166"/>
      <c r="CM231" s="166"/>
      <c r="CN231" s="166"/>
      <c r="CO231" s="166"/>
      <c r="CP231" s="166"/>
      <c r="CQ231" s="166"/>
      <c r="CR231" s="166"/>
      <c r="CS231" s="166"/>
      <c r="CT231" s="166"/>
      <c r="CU231" s="166"/>
      <c r="CV231" s="166"/>
      <c r="CW231" s="166"/>
      <c r="CX231" s="166"/>
      <c r="CY231" s="166"/>
      <c r="CZ231" s="166"/>
      <c r="DA231" s="166"/>
      <c r="DB231" s="166"/>
      <c r="DC231" s="166"/>
      <c r="DD231" s="166"/>
      <c r="DE231" s="166"/>
      <c r="DF231" s="166"/>
      <c r="DG231" s="166"/>
      <c r="DH231" s="166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HA231" s="231"/>
      <c r="HB231" s="231"/>
      <c r="HC231" s="231"/>
      <c r="HD231" s="231"/>
      <c r="HE231" s="231"/>
      <c r="HF231" s="231"/>
      <c r="HG231" s="231"/>
      <c r="HH231" s="231"/>
      <c r="HI231" s="231"/>
      <c r="HJ231" s="231"/>
      <c r="HK231" s="231"/>
      <c r="HL231" s="231"/>
      <c r="HM231" s="231"/>
      <c r="HN231" s="231"/>
      <c r="HO231" s="231"/>
      <c r="HP231" s="231"/>
      <c r="HQ231" s="231"/>
      <c r="HR231" s="231"/>
      <c r="HS231" s="231"/>
      <c r="HT231" s="231"/>
      <c r="HU231" s="231"/>
      <c r="HV231" s="231"/>
      <c r="HW231" s="231"/>
      <c r="HX231" s="231"/>
      <c r="HY231" s="231"/>
      <c r="HZ231" s="231"/>
      <c r="IA231" s="231"/>
      <c r="IB231" s="231"/>
      <c r="IC231" s="231"/>
      <c r="ID231" s="231"/>
      <c r="IE231" s="231"/>
      <c r="IF231" s="231"/>
      <c r="IG231" s="233"/>
      <c r="IH231" s="233"/>
      <c r="II231" s="233"/>
      <c r="IJ231" s="233"/>
    </row>
    <row r="232" spans="3:24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166"/>
      <c r="CB232" s="166"/>
      <c r="CC232" s="166"/>
      <c r="CD232" s="166"/>
      <c r="CE232" s="166"/>
      <c r="CF232" s="166"/>
      <c r="CG232" s="166"/>
      <c r="CH232" s="166"/>
      <c r="CI232" s="166"/>
      <c r="CJ232" s="166"/>
      <c r="CK232" s="166"/>
      <c r="CL232" s="166"/>
      <c r="CM232" s="166"/>
      <c r="CN232" s="166"/>
      <c r="CO232" s="166"/>
      <c r="CP232" s="166"/>
      <c r="CQ232" s="166"/>
      <c r="CR232" s="166"/>
      <c r="CS232" s="166"/>
      <c r="CT232" s="166"/>
      <c r="CU232" s="166"/>
      <c r="CV232" s="166"/>
      <c r="CW232" s="166"/>
      <c r="CX232" s="166"/>
      <c r="CY232" s="166"/>
      <c r="CZ232" s="166"/>
      <c r="DA232" s="166"/>
      <c r="DB232" s="166"/>
      <c r="DC232" s="166"/>
      <c r="DD232" s="166"/>
      <c r="DE232" s="166"/>
      <c r="DF232" s="166"/>
      <c r="DG232" s="166"/>
      <c r="DH232" s="166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HA232" s="231"/>
      <c r="HB232" s="231"/>
      <c r="HC232" s="231"/>
      <c r="HD232" s="231"/>
      <c r="HE232" s="231"/>
      <c r="HF232" s="231"/>
      <c r="HG232" s="231"/>
      <c r="HH232" s="231"/>
      <c r="HI232" s="231"/>
      <c r="HJ232" s="231"/>
      <c r="HK232" s="231"/>
      <c r="HL232" s="231"/>
      <c r="HM232" s="231"/>
      <c r="HN232" s="231"/>
      <c r="HO232" s="231"/>
      <c r="HP232" s="231"/>
      <c r="HQ232" s="231"/>
      <c r="HR232" s="231"/>
      <c r="HS232" s="231"/>
      <c r="HT232" s="231"/>
      <c r="HU232" s="231"/>
      <c r="HV232" s="231"/>
      <c r="HW232" s="231"/>
      <c r="HX232" s="231"/>
      <c r="HY232" s="231"/>
      <c r="HZ232" s="231"/>
      <c r="IA232" s="231"/>
      <c r="IB232" s="231"/>
      <c r="IC232" s="231"/>
      <c r="ID232" s="231"/>
      <c r="IE232" s="231"/>
      <c r="IF232" s="231"/>
      <c r="IG232" s="233"/>
      <c r="IH232" s="233"/>
      <c r="II232" s="233"/>
      <c r="IJ232" s="233"/>
    </row>
    <row r="233" spans="3:24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166"/>
      <c r="CB233" s="166"/>
      <c r="CC233" s="166"/>
      <c r="CD233" s="166"/>
      <c r="CE233" s="166"/>
      <c r="CF233" s="166"/>
      <c r="CG233" s="166"/>
      <c r="CH233" s="166"/>
      <c r="CI233" s="166"/>
      <c r="CJ233" s="166"/>
      <c r="CK233" s="166"/>
      <c r="CL233" s="166"/>
      <c r="CM233" s="166"/>
      <c r="CN233" s="166"/>
      <c r="CO233" s="166"/>
      <c r="CP233" s="166"/>
      <c r="CQ233" s="166"/>
      <c r="CR233" s="166"/>
      <c r="CS233" s="166"/>
      <c r="CT233" s="166"/>
      <c r="CU233" s="166"/>
      <c r="CV233" s="166"/>
      <c r="CW233" s="166"/>
      <c r="CX233" s="166"/>
      <c r="CY233" s="166"/>
      <c r="CZ233" s="166"/>
      <c r="DA233" s="166"/>
      <c r="DB233" s="166"/>
      <c r="DC233" s="166"/>
      <c r="DD233" s="166"/>
      <c r="DE233" s="166"/>
      <c r="DF233" s="166"/>
      <c r="DG233" s="166"/>
      <c r="DH233" s="166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HA233" s="231"/>
      <c r="HB233" s="231"/>
      <c r="HC233" s="231"/>
      <c r="HD233" s="231"/>
      <c r="HE233" s="231"/>
      <c r="HF233" s="231"/>
      <c r="HG233" s="231"/>
      <c r="HH233" s="231"/>
      <c r="HI233" s="231"/>
      <c r="HJ233" s="231"/>
      <c r="HK233" s="231"/>
      <c r="HL233" s="231"/>
      <c r="HM233" s="231"/>
      <c r="HN233" s="231"/>
      <c r="HO233" s="231"/>
      <c r="HP233" s="231"/>
      <c r="HQ233" s="231"/>
      <c r="HR233" s="231"/>
      <c r="HS233" s="231"/>
      <c r="HT233" s="231"/>
      <c r="HU233" s="231"/>
      <c r="HV233" s="231"/>
      <c r="HW233" s="231"/>
      <c r="HX233" s="231"/>
      <c r="HY233" s="231"/>
      <c r="HZ233" s="231"/>
      <c r="IA233" s="231"/>
      <c r="IB233" s="231"/>
      <c r="IC233" s="231"/>
      <c r="ID233" s="231"/>
      <c r="IE233" s="231"/>
      <c r="IF233" s="231"/>
      <c r="IG233" s="233"/>
      <c r="IH233" s="233"/>
      <c r="II233" s="233"/>
      <c r="IJ233" s="233"/>
    </row>
    <row r="234" spans="3:24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166"/>
      <c r="CB234" s="166"/>
      <c r="CC234" s="166"/>
      <c r="CD234" s="166"/>
      <c r="CE234" s="166"/>
      <c r="CF234" s="166"/>
      <c r="CG234" s="166"/>
      <c r="CH234" s="166"/>
      <c r="CI234" s="166"/>
      <c r="CJ234" s="166"/>
      <c r="CK234" s="166"/>
      <c r="CL234" s="166"/>
      <c r="CM234" s="166"/>
      <c r="CN234" s="166"/>
      <c r="CO234" s="166"/>
      <c r="CP234" s="166"/>
      <c r="CQ234" s="166"/>
      <c r="CR234" s="166"/>
      <c r="CS234" s="166"/>
      <c r="CT234" s="166"/>
      <c r="CU234" s="166"/>
      <c r="CV234" s="166"/>
      <c r="CW234" s="166"/>
      <c r="CX234" s="166"/>
      <c r="CY234" s="166"/>
      <c r="CZ234" s="166"/>
      <c r="DA234" s="166"/>
      <c r="DB234" s="166"/>
      <c r="DC234" s="166"/>
      <c r="DD234" s="166"/>
      <c r="DE234" s="166"/>
      <c r="DF234" s="166"/>
      <c r="DG234" s="166"/>
      <c r="DH234" s="166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HA234" s="231"/>
      <c r="HB234" s="231"/>
      <c r="HC234" s="231"/>
      <c r="HD234" s="231"/>
      <c r="HE234" s="231"/>
      <c r="HF234" s="231"/>
      <c r="HG234" s="231"/>
      <c r="HH234" s="231"/>
      <c r="HI234" s="231"/>
      <c r="HJ234" s="231"/>
      <c r="HK234" s="231"/>
      <c r="HL234" s="231"/>
      <c r="HM234" s="231"/>
      <c r="HN234" s="231"/>
      <c r="HO234" s="231"/>
      <c r="HP234" s="231"/>
      <c r="HQ234" s="231"/>
      <c r="HR234" s="231"/>
      <c r="HS234" s="231"/>
      <c r="HT234" s="231"/>
      <c r="HU234" s="231"/>
      <c r="HV234" s="231"/>
      <c r="HW234" s="231"/>
      <c r="HX234" s="231"/>
      <c r="HY234" s="231"/>
      <c r="HZ234" s="231"/>
      <c r="IA234" s="231"/>
      <c r="IB234" s="231"/>
      <c r="IC234" s="231"/>
      <c r="ID234" s="231"/>
      <c r="IE234" s="231"/>
      <c r="IF234" s="231"/>
      <c r="IG234" s="233"/>
      <c r="IH234" s="233"/>
      <c r="II234" s="233"/>
      <c r="IJ234" s="233"/>
    </row>
    <row r="235" spans="3:24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166"/>
      <c r="CB235" s="166"/>
      <c r="CC235" s="166"/>
      <c r="CD235" s="166"/>
      <c r="CE235" s="166"/>
      <c r="CF235" s="166"/>
      <c r="CG235" s="166"/>
      <c r="CH235" s="166"/>
      <c r="CI235" s="166"/>
      <c r="CJ235" s="166"/>
      <c r="CK235" s="166"/>
      <c r="CL235" s="166"/>
      <c r="CM235" s="166"/>
      <c r="CN235" s="166"/>
      <c r="CO235" s="166"/>
      <c r="CP235" s="166"/>
      <c r="CQ235" s="166"/>
      <c r="CR235" s="166"/>
      <c r="CS235" s="166"/>
      <c r="CT235" s="166"/>
      <c r="CU235" s="166"/>
      <c r="CV235" s="166"/>
      <c r="CW235" s="166"/>
      <c r="CX235" s="166"/>
      <c r="CY235" s="166"/>
      <c r="CZ235" s="166"/>
      <c r="DA235" s="166"/>
      <c r="DB235" s="166"/>
      <c r="DC235" s="166"/>
      <c r="DD235" s="166"/>
      <c r="DE235" s="166"/>
      <c r="DF235" s="166"/>
      <c r="DG235" s="166"/>
      <c r="DH235" s="166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HA235" s="231"/>
      <c r="HB235" s="231"/>
      <c r="HC235" s="231"/>
      <c r="HD235" s="231"/>
      <c r="HE235" s="231"/>
      <c r="HF235" s="231"/>
      <c r="HG235" s="231"/>
      <c r="HH235" s="231"/>
      <c r="HI235" s="231"/>
      <c r="HJ235" s="231"/>
      <c r="HK235" s="231"/>
      <c r="HL235" s="231"/>
      <c r="HM235" s="231"/>
      <c r="HN235" s="231"/>
      <c r="HO235" s="231"/>
      <c r="HP235" s="231"/>
      <c r="HQ235" s="231"/>
      <c r="HR235" s="231"/>
      <c r="HS235" s="231"/>
      <c r="HT235" s="231"/>
      <c r="HU235" s="231"/>
      <c r="HV235" s="231"/>
      <c r="HW235" s="231"/>
      <c r="HX235" s="231"/>
      <c r="HY235" s="231"/>
      <c r="HZ235" s="231"/>
      <c r="IA235" s="231"/>
      <c r="IB235" s="231"/>
      <c r="IC235" s="231"/>
      <c r="ID235" s="231"/>
      <c r="IE235" s="231"/>
      <c r="IF235" s="231"/>
      <c r="IG235" s="233"/>
      <c r="IH235" s="233"/>
      <c r="II235" s="233"/>
      <c r="IJ235" s="233"/>
    </row>
    <row r="236" spans="3:24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166"/>
      <c r="CB236" s="166"/>
      <c r="CC236" s="166"/>
      <c r="CD236" s="166"/>
      <c r="CE236" s="166"/>
      <c r="CF236" s="166"/>
      <c r="CG236" s="166"/>
      <c r="CH236" s="166"/>
      <c r="CI236" s="166"/>
      <c r="CJ236" s="166"/>
      <c r="CK236" s="166"/>
      <c r="CL236" s="166"/>
      <c r="CM236" s="166"/>
      <c r="CN236" s="166"/>
      <c r="CO236" s="166"/>
      <c r="CP236" s="166"/>
      <c r="CQ236" s="166"/>
      <c r="CR236" s="166"/>
      <c r="CS236" s="166"/>
      <c r="CT236" s="166"/>
      <c r="CU236" s="166"/>
      <c r="CV236" s="166"/>
      <c r="CW236" s="166"/>
      <c r="CX236" s="166"/>
      <c r="CY236" s="166"/>
      <c r="CZ236" s="166"/>
      <c r="DA236" s="166"/>
      <c r="DB236" s="166"/>
      <c r="DC236" s="166"/>
      <c r="DD236" s="166"/>
      <c r="DE236" s="166"/>
      <c r="DF236" s="166"/>
      <c r="DG236" s="166"/>
      <c r="DH236" s="166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HA236" s="231"/>
      <c r="HB236" s="231"/>
      <c r="HC236" s="231"/>
      <c r="HD236" s="231"/>
      <c r="HE236" s="231"/>
      <c r="HF236" s="231"/>
      <c r="HG236" s="231"/>
      <c r="HH236" s="231"/>
      <c r="HI236" s="231"/>
      <c r="HJ236" s="231"/>
      <c r="HK236" s="231"/>
      <c r="HL236" s="231"/>
      <c r="HM236" s="231"/>
      <c r="HN236" s="231"/>
      <c r="HO236" s="231"/>
      <c r="HP236" s="231"/>
      <c r="HQ236" s="231"/>
      <c r="HR236" s="231"/>
      <c r="HS236" s="231"/>
      <c r="HT236" s="231"/>
      <c r="HU236" s="231"/>
      <c r="HV236" s="231"/>
      <c r="HW236" s="231"/>
      <c r="HX236" s="231"/>
      <c r="HY236" s="231"/>
      <c r="HZ236" s="231"/>
      <c r="IA236" s="231"/>
      <c r="IB236" s="231"/>
      <c r="IC236" s="231"/>
      <c r="ID236" s="231"/>
      <c r="IE236" s="231"/>
      <c r="IF236" s="231"/>
      <c r="IG236" s="233"/>
      <c r="IH236" s="233"/>
      <c r="II236" s="233"/>
      <c r="IJ236" s="233"/>
    </row>
    <row r="237" spans="3:24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166"/>
      <c r="CB237" s="166"/>
      <c r="CC237" s="166"/>
      <c r="CD237" s="166"/>
      <c r="CE237" s="166"/>
      <c r="CF237" s="166"/>
      <c r="CG237" s="166"/>
      <c r="CH237" s="166"/>
      <c r="CI237" s="166"/>
      <c r="CJ237" s="166"/>
      <c r="CK237" s="166"/>
      <c r="CL237" s="166"/>
      <c r="CM237" s="166"/>
      <c r="CN237" s="166"/>
      <c r="CO237" s="166"/>
      <c r="CP237" s="166"/>
      <c r="CQ237" s="166"/>
      <c r="CR237" s="166"/>
      <c r="CS237" s="166"/>
      <c r="CT237" s="166"/>
      <c r="CU237" s="166"/>
      <c r="CV237" s="166"/>
      <c r="CW237" s="166"/>
      <c r="CX237" s="166"/>
      <c r="CY237" s="166"/>
      <c r="CZ237" s="166"/>
      <c r="DA237" s="166"/>
      <c r="DB237" s="166"/>
      <c r="DC237" s="166"/>
      <c r="DD237" s="166"/>
      <c r="DE237" s="166"/>
      <c r="DF237" s="166"/>
      <c r="DG237" s="166"/>
      <c r="DH237" s="166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HA237" s="231"/>
      <c r="HB237" s="231"/>
      <c r="HC237" s="231"/>
      <c r="HD237" s="231"/>
      <c r="HE237" s="231"/>
      <c r="HF237" s="231"/>
      <c r="HG237" s="231"/>
      <c r="HH237" s="231"/>
      <c r="HI237" s="231"/>
      <c r="HJ237" s="231"/>
      <c r="HK237" s="231"/>
      <c r="HL237" s="231"/>
      <c r="HM237" s="231"/>
      <c r="HN237" s="231"/>
      <c r="HO237" s="231"/>
      <c r="HP237" s="231"/>
      <c r="HQ237" s="231"/>
      <c r="HR237" s="231"/>
      <c r="HS237" s="231"/>
      <c r="HT237" s="231"/>
      <c r="HU237" s="231"/>
      <c r="HV237" s="231"/>
      <c r="HW237" s="231"/>
      <c r="HX237" s="231"/>
      <c r="HY237" s="231"/>
      <c r="HZ237" s="231"/>
      <c r="IA237" s="231"/>
      <c r="IB237" s="231"/>
      <c r="IC237" s="231"/>
      <c r="ID237" s="231"/>
      <c r="IE237" s="231"/>
      <c r="IF237" s="231"/>
      <c r="IG237" s="233"/>
      <c r="IH237" s="233"/>
      <c r="II237" s="233"/>
      <c r="IJ237" s="233"/>
    </row>
    <row r="238" spans="3:24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166"/>
      <c r="CB238" s="166"/>
      <c r="CC238" s="166"/>
      <c r="CD238" s="166"/>
      <c r="CE238" s="166"/>
      <c r="CF238" s="166"/>
      <c r="CG238" s="166"/>
      <c r="CH238" s="166"/>
      <c r="CI238" s="166"/>
      <c r="CJ238" s="166"/>
      <c r="CK238" s="166"/>
      <c r="CL238" s="166"/>
      <c r="CM238" s="166"/>
      <c r="CN238" s="166"/>
      <c r="CO238" s="166"/>
      <c r="CP238" s="166"/>
      <c r="CQ238" s="166"/>
      <c r="CR238" s="166"/>
      <c r="CS238" s="166"/>
      <c r="CT238" s="166"/>
      <c r="CU238" s="166"/>
      <c r="CV238" s="166"/>
      <c r="CW238" s="166"/>
      <c r="CX238" s="166"/>
      <c r="CY238" s="166"/>
      <c r="CZ238" s="166"/>
      <c r="DA238" s="166"/>
      <c r="DB238" s="166"/>
      <c r="DC238" s="166"/>
      <c r="DD238" s="166"/>
      <c r="DE238" s="166"/>
      <c r="DF238" s="166"/>
      <c r="DG238" s="166"/>
      <c r="DH238" s="166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HA238" s="231"/>
      <c r="HB238" s="231"/>
      <c r="HC238" s="231"/>
      <c r="HD238" s="231"/>
      <c r="HE238" s="231"/>
      <c r="HF238" s="231"/>
      <c r="HG238" s="231"/>
      <c r="HH238" s="231"/>
      <c r="HI238" s="231"/>
      <c r="HJ238" s="231"/>
      <c r="HK238" s="231"/>
      <c r="HL238" s="231"/>
      <c r="HM238" s="231"/>
      <c r="HN238" s="231"/>
      <c r="HO238" s="231"/>
      <c r="HP238" s="231"/>
      <c r="HQ238" s="231"/>
      <c r="HR238" s="231"/>
      <c r="HS238" s="231"/>
      <c r="HT238" s="231"/>
      <c r="HU238" s="231"/>
      <c r="HV238" s="231"/>
      <c r="HW238" s="231"/>
      <c r="HX238" s="231"/>
      <c r="HY238" s="231"/>
      <c r="HZ238" s="231"/>
      <c r="IA238" s="231"/>
      <c r="IB238" s="231"/>
      <c r="IC238" s="231"/>
      <c r="ID238" s="231"/>
      <c r="IE238" s="231"/>
      <c r="IF238" s="231"/>
      <c r="IG238" s="233"/>
      <c r="IH238" s="233"/>
      <c r="II238" s="233"/>
      <c r="IJ238" s="233"/>
    </row>
    <row r="239" spans="3:24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166"/>
      <c r="CB239" s="166"/>
      <c r="CC239" s="166"/>
      <c r="CD239" s="166"/>
      <c r="CE239" s="166"/>
      <c r="CF239" s="166"/>
      <c r="CG239" s="166"/>
      <c r="CH239" s="166"/>
      <c r="CI239" s="166"/>
      <c r="CJ239" s="166"/>
      <c r="CK239" s="166"/>
      <c r="CL239" s="166"/>
      <c r="CM239" s="166"/>
      <c r="CN239" s="166"/>
      <c r="CO239" s="166"/>
      <c r="CP239" s="166"/>
      <c r="CQ239" s="166"/>
      <c r="CR239" s="166"/>
      <c r="CS239" s="166"/>
      <c r="CT239" s="166"/>
      <c r="CU239" s="166"/>
      <c r="CV239" s="166"/>
      <c r="CW239" s="166"/>
      <c r="CX239" s="166"/>
      <c r="CY239" s="166"/>
      <c r="CZ239" s="166"/>
      <c r="DA239" s="166"/>
      <c r="DB239" s="166"/>
      <c r="DC239" s="166"/>
      <c r="DD239" s="166"/>
      <c r="DE239" s="166"/>
      <c r="DF239" s="166"/>
      <c r="DG239" s="166"/>
      <c r="DH239" s="166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HA239" s="231"/>
      <c r="HB239" s="231"/>
      <c r="HC239" s="231"/>
      <c r="HD239" s="231"/>
      <c r="HE239" s="231"/>
      <c r="HF239" s="231"/>
      <c r="HG239" s="231"/>
      <c r="HH239" s="231"/>
      <c r="HI239" s="231"/>
      <c r="HJ239" s="231"/>
      <c r="HK239" s="231"/>
      <c r="HL239" s="231"/>
      <c r="HM239" s="231"/>
      <c r="HN239" s="231"/>
      <c r="HO239" s="231"/>
      <c r="HP239" s="231"/>
      <c r="HQ239" s="231"/>
      <c r="HR239" s="231"/>
      <c r="HS239" s="231"/>
      <c r="HT239" s="231"/>
      <c r="HU239" s="231"/>
      <c r="HV239" s="231"/>
      <c r="HW239" s="231"/>
      <c r="HX239" s="231"/>
      <c r="HY239" s="231"/>
      <c r="HZ239" s="231"/>
      <c r="IA239" s="231"/>
      <c r="IB239" s="231"/>
      <c r="IC239" s="231"/>
      <c r="ID239" s="231"/>
      <c r="IE239" s="231"/>
      <c r="IF239" s="231"/>
      <c r="IG239" s="233"/>
      <c r="IH239" s="233"/>
      <c r="II239" s="233"/>
      <c r="IJ239" s="233"/>
    </row>
    <row r="240" spans="3:24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166"/>
      <c r="CB240" s="166"/>
      <c r="CC240" s="166"/>
      <c r="CD240" s="166"/>
      <c r="CE240" s="166"/>
      <c r="CF240" s="166"/>
      <c r="CG240" s="166"/>
      <c r="CH240" s="166"/>
      <c r="CI240" s="166"/>
      <c r="CJ240" s="166"/>
      <c r="CK240" s="166"/>
      <c r="CL240" s="166"/>
      <c r="CM240" s="166"/>
      <c r="CN240" s="166"/>
      <c r="CO240" s="166"/>
      <c r="CP240" s="166"/>
      <c r="CQ240" s="166"/>
      <c r="CR240" s="166"/>
      <c r="CS240" s="166"/>
      <c r="CT240" s="166"/>
      <c r="CU240" s="166"/>
      <c r="CV240" s="166"/>
      <c r="CW240" s="166"/>
      <c r="CX240" s="166"/>
      <c r="CY240" s="166"/>
      <c r="CZ240" s="166"/>
      <c r="DA240" s="166"/>
      <c r="DB240" s="166"/>
      <c r="DC240" s="166"/>
      <c r="DD240" s="166"/>
      <c r="DE240" s="166"/>
      <c r="DF240" s="166"/>
      <c r="DG240" s="166"/>
      <c r="DH240" s="166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HA240" s="231"/>
      <c r="HB240" s="231"/>
      <c r="HC240" s="231"/>
      <c r="HD240" s="231"/>
      <c r="HE240" s="231"/>
      <c r="HF240" s="231"/>
      <c r="HG240" s="231"/>
      <c r="HH240" s="231"/>
      <c r="HI240" s="231"/>
      <c r="HJ240" s="231"/>
      <c r="HK240" s="231"/>
      <c r="HL240" s="231"/>
      <c r="HM240" s="231"/>
      <c r="HN240" s="231"/>
      <c r="HO240" s="231"/>
      <c r="HP240" s="231"/>
      <c r="HQ240" s="231"/>
      <c r="HR240" s="231"/>
      <c r="HS240" s="231"/>
      <c r="HT240" s="231"/>
      <c r="HU240" s="231"/>
      <c r="HV240" s="231"/>
      <c r="HW240" s="231"/>
      <c r="HX240" s="231"/>
      <c r="HY240" s="231"/>
      <c r="HZ240" s="231"/>
      <c r="IA240" s="231"/>
      <c r="IB240" s="231"/>
      <c r="IC240" s="231"/>
      <c r="ID240" s="231"/>
      <c r="IE240" s="231"/>
      <c r="IF240" s="231"/>
      <c r="IG240" s="233"/>
      <c r="IH240" s="233"/>
      <c r="II240" s="233"/>
      <c r="IJ240" s="233"/>
    </row>
    <row r="241" spans="3:24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166"/>
      <c r="CB241" s="166"/>
      <c r="CC241" s="166"/>
      <c r="CD241" s="166"/>
      <c r="CE241" s="166"/>
      <c r="CF241" s="166"/>
      <c r="CG241" s="166"/>
      <c r="CH241" s="166"/>
      <c r="CI241" s="166"/>
      <c r="CJ241" s="166"/>
      <c r="CK241" s="166"/>
      <c r="CL241" s="166"/>
      <c r="CM241" s="166"/>
      <c r="CN241" s="166"/>
      <c r="CO241" s="166"/>
      <c r="CP241" s="166"/>
      <c r="CQ241" s="166"/>
      <c r="CR241" s="166"/>
      <c r="CS241" s="166"/>
      <c r="CT241" s="166"/>
      <c r="CU241" s="166"/>
      <c r="CV241" s="166"/>
      <c r="CW241" s="166"/>
      <c r="CX241" s="166"/>
      <c r="CY241" s="166"/>
      <c r="CZ241" s="166"/>
      <c r="DA241" s="166"/>
      <c r="DB241" s="166"/>
      <c r="DC241" s="166"/>
      <c r="DD241" s="166"/>
      <c r="DE241" s="166"/>
      <c r="DF241" s="166"/>
      <c r="DG241" s="166"/>
      <c r="DH241" s="166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HA241" s="231"/>
      <c r="HB241" s="231"/>
      <c r="HC241" s="231"/>
      <c r="HD241" s="231"/>
      <c r="HE241" s="231"/>
      <c r="HF241" s="231"/>
      <c r="HG241" s="231"/>
      <c r="HH241" s="231"/>
      <c r="HI241" s="231"/>
      <c r="HJ241" s="231"/>
      <c r="HK241" s="231"/>
      <c r="HL241" s="231"/>
      <c r="HM241" s="231"/>
      <c r="HN241" s="231"/>
      <c r="HO241" s="231"/>
      <c r="HP241" s="231"/>
      <c r="HQ241" s="231"/>
      <c r="HR241" s="231"/>
      <c r="HS241" s="231"/>
      <c r="HT241" s="231"/>
      <c r="HU241" s="231"/>
      <c r="HV241" s="231"/>
      <c r="HW241" s="231"/>
      <c r="HX241" s="231"/>
      <c r="HY241" s="231"/>
      <c r="HZ241" s="231"/>
      <c r="IA241" s="231"/>
      <c r="IB241" s="231"/>
      <c r="IC241" s="231"/>
      <c r="ID241" s="231"/>
      <c r="IE241" s="231"/>
      <c r="IF241" s="231"/>
      <c r="IG241" s="233"/>
      <c r="IH241" s="233"/>
      <c r="II241" s="233"/>
      <c r="IJ241" s="233"/>
    </row>
    <row r="242" spans="3:24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166"/>
      <c r="CB242" s="166"/>
      <c r="CC242" s="166"/>
      <c r="CD242" s="166"/>
      <c r="CE242" s="166"/>
      <c r="CF242" s="166"/>
      <c r="CG242" s="166"/>
      <c r="CH242" s="166"/>
      <c r="CI242" s="166"/>
      <c r="CJ242" s="166"/>
      <c r="CK242" s="166"/>
      <c r="CL242" s="166"/>
      <c r="CM242" s="166"/>
      <c r="CN242" s="166"/>
      <c r="CO242" s="166"/>
      <c r="CP242" s="166"/>
      <c r="CQ242" s="166"/>
      <c r="CR242" s="166"/>
      <c r="CS242" s="166"/>
      <c r="CT242" s="166"/>
      <c r="CU242" s="166"/>
      <c r="CV242" s="166"/>
      <c r="CW242" s="166"/>
      <c r="CX242" s="166"/>
      <c r="CY242" s="166"/>
      <c r="CZ242" s="166"/>
      <c r="DA242" s="166"/>
      <c r="DB242" s="166"/>
      <c r="DC242" s="166"/>
      <c r="DD242" s="166"/>
      <c r="DE242" s="166"/>
      <c r="DF242" s="166"/>
      <c r="DG242" s="166"/>
      <c r="DH242" s="166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HA242" s="231"/>
      <c r="HB242" s="231"/>
      <c r="HC242" s="231"/>
      <c r="HD242" s="231"/>
      <c r="HE242" s="231"/>
      <c r="HF242" s="231"/>
      <c r="HG242" s="231"/>
      <c r="HH242" s="231"/>
      <c r="HI242" s="231"/>
      <c r="HJ242" s="231"/>
      <c r="HK242" s="231"/>
      <c r="HL242" s="231"/>
      <c r="HM242" s="231"/>
      <c r="HN242" s="231"/>
      <c r="HO242" s="231"/>
      <c r="HP242" s="231"/>
      <c r="HQ242" s="231"/>
      <c r="HR242" s="231"/>
      <c r="HS242" s="231"/>
      <c r="HT242" s="231"/>
      <c r="HU242" s="231"/>
      <c r="HV242" s="231"/>
      <c r="HW242" s="231"/>
      <c r="HX242" s="231"/>
      <c r="HY242" s="231"/>
      <c r="HZ242" s="231"/>
      <c r="IA242" s="231"/>
      <c r="IB242" s="231"/>
      <c r="IC242" s="231"/>
      <c r="ID242" s="231"/>
      <c r="IE242" s="231"/>
      <c r="IF242" s="231"/>
      <c r="IG242" s="233"/>
      <c r="IH242" s="233"/>
      <c r="II242" s="233"/>
      <c r="IJ242" s="233"/>
    </row>
    <row r="243" spans="3:24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166"/>
      <c r="CB243" s="166"/>
      <c r="CC243" s="166"/>
      <c r="CD243" s="166"/>
      <c r="CE243" s="166"/>
      <c r="CF243" s="166"/>
      <c r="CG243" s="166"/>
      <c r="CH243" s="166"/>
      <c r="CI243" s="166"/>
      <c r="CJ243" s="166"/>
      <c r="CK243" s="166"/>
      <c r="CL243" s="166"/>
      <c r="CM243" s="166"/>
      <c r="CN243" s="166"/>
      <c r="CO243" s="166"/>
      <c r="CP243" s="166"/>
      <c r="CQ243" s="166"/>
      <c r="CR243" s="166"/>
      <c r="CS243" s="166"/>
      <c r="CT243" s="166"/>
      <c r="CU243" s="166"/>
      <c r="CV243" s="166"/>
      <c r="CW243" s="166"/>
      <c r="CX243" s="166"/>
      <c r="CY243" s="166"/>
      <c r="CZ243" s="166"/>
      <c r="DA243" s="166"/>
      <c r="DB243" s="166"/>
      <c r="DC243" s="166"/>
      <c r="DD243" s="166"/>
      <c r="DE243" s="166"/>
      <c r="DF243" s="166"/>
      <c r="DG243" s="166"/>
      <c r="DH243" s="166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HA243" s="231"/>
      <c r="HB243" s="231"/>
      <c r="HC243" s="231"/>
      <c r="HD243" s="231"/>
      <c r="HE243" s="231"/>
      <c r="HF243" s="231"/>
      <c r="HG243" s="231"/>
      <c r="HH243" s="231"/>
      <c r="HI243" s="231"/>
      <c r="HJ243" s="231"/>
      <c r="HK243" s="231"/>
      <c r="HL243" s="231"/>
      <c r="HM243" s="231"/>
      <c r="HN243" s="231"/>
      <c r="HO243" s="231"/>
      <c r="HP243" s="231"/>
      <c r="HQ243" s="231"/>
      <c r="HR243" s="231"/>
      <c r="HS243" s="231"/>
      <c r="HT243" s="231"/>
      <c r="HU243" s="231"/>
      <c r="HV243" s="231"/>
      <c r="HW243" s="231"/>
      <c r="HX243" s="231"/>
      <c r="HY243" s="231"/>
      <c r="HZ243" s="231"/>
      <c r="IA243" s="231"/>
      <c r="IB243" s="231"/>
      <c r="IC243" s="231"/>
      <c r="ID243" s="231"/>
      <c r="IE243" s="231"/>
      <c r="IF243" s="231"/>
      <c r="IG243" s="233"/>
      <c r="IH243" s="233"/>
      <c r="II243" s="233"/>
      <c r="IJ243" s="233"/>
    </row>
    <row r="244" spans="3:24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166"/>
      <c r="CB244" s="166"/>
      <c r="CC244" s="166"/>
      <c r="CD244" s="166"/>
      <c r="CE244" s="166"/>
      <c r="CF244" s="166"/>
      <c r="CG244" s="166"/>
      <c r="CH244" s="166"/>
      <c r="CI244" s="166"/>
      <c r="CJ244" s="166"/>
      <c r="CK244" s="166"/>
      <c r="CL244" s="166"/>
      <c r="CM244" s="166"/>
      <c r="CN244" s="166"/>
      <c r="CO244" s="166"/>
      <c r="CP244" s="166"/>
      <c r="CQ244" s="166"/>
      <c r="CR244" s="166"/>
      <c r="CS244" s="166"/>
      <c r="CT244" s="166"/>
      <c r="CU244" s="166"/>
      <c r="CV244" s="166"/>
      <c r="CW244" s="166"/>
      <c r="CX244" s="166"/>
      <c r="CY244" s="166"/>
      <c r="CZ244" s="166"/>
      <c r="DA244" s="166"/>
      <c r="DB244" s="166"/>
      <c r="DC244" s="166"/>
      <c r="DD244" s="166"/>
      <c r="DE244" s="166"/>
      <c r="DF244" s="166"/>
      <c r="DG244" s="166"/>
      <c r="DH244" s="166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HA244" s="231"/>
      <c r="HB244" s="231"/>
      <c r="HC244" s="231"/>
      <c r="HD244" s="231"/>
      <c r="HE244" s="231"/>
      <c r="HF244" s="231"/>
      <c r="HG244" s="231"/>
      <c r="HH244" s="231"/>
      <c r="HI244" s="231"/>
      <c r="HJ244" s="231"/>
      <c r="HK244" s="231"/>
      <c r="HL244" s="231"/>
      <c r="HM244" s="231"/>
      <c r="HN244" s="231"/>
      <c r="HO244" s="231"/>
      <c r="HP244" s="231"/>
      <c r="HQ244" s="231"/>
      <c r="HR244" s="231"/>
      <c r="HS244" s="231"/>
      <c r="HT244" s="231"/>
      <c r="HU244" s="231"/>
      <c r="HV244" s="231"/>
      <c r="HW244" s="231"/>
      <c r="HX244" s="231"/>
      <c r="HY244" s="231"/>
      <c r="HZ244" s="231"/>
      <c r="IA244" s="231"/>
      <c r="IB244" s="231"/>
      <c r="IC244" s="231"/>
      <c r="ID244" s="231"/>
      <c r="IE244" s="231"/>
      <c r="IF244" s="231"/>
      <c r="IG244" s="233"/>
      <c r="IH244" s="233"/>
      <c r="II244" s="233"/>
      <c r="IJ244" s="233"/>
    </row>
    <row r="245" spans="3:24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166"/>
      <c r="CB245" s="166"/>
      <c r="CC245" s="166"/>
      <c r="CD245" s="166"/>
      <c r="CE245" s="166"/>
      <c r="CF245" s="166"/>
      <c r="CG245" s="166"/>
      <c r="CH245" s="166"/>
      <c r="CI245" s="166"/>
      <c r="CJ245" s="166"/>
      <c r="CK245" s="166"/>
      <c r="CL245" s="166"/>
      <c r="CM245" s="166"/>
      <c r="CN245" s="166"/>
      <c r="CO245" s="166"/>
      <c r="CP245" s="166"/>
      <c r="CQ245" s="166"/>
      <c r="CR245" s="166"/>
      <c r="CS245" s="166"/>
      <c r="CT245" s="166"/>
      <c r="CU245" s="166"/>
      <c r="CV245" s="166"/>
      <c r="CW245" s="166"/>
      <c r="CX245" s="166"/>
      <c r="CY245" s="166"/>
      <c r="CZ245" s="166"/>
      <c r="DA245" s="166"/>
      <c r="DB245" s="166"/>
      <c r="DC245" s="166"/>
      <c r="DD245" s="166"/>
      <c r="DE245" s="166"/>
      <c r="DF245" s="166"/>
      <c r="DG245" s="166"/>
      <c r="DH245" s="166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HA245" s="231"/>
      <c r="HB245" s="231"/>
      <c r="HC245" s="231"/>
      <c r="HD245" s="231"/>
      <c r="HE245" s="231"/>
      <c r="HF245" s="231"/>
      <c r="HG245" s="231"/>
      <c r="HH245" s="231"/>
      <c r="HI245" s="231"/>
      <c r="HJ245" s="231"/>
      <c r="HK245" s="231"/>
      <c r="HL245" s="231"/>
      <c r="HM245" s="231"/>
      <c r="HN245" s="231"/>
      <c r="HO245" s="231"/>
      <c r="HP245" s="231"/>
      <c r="HQ245" s="231"/>
      <c r="HR245" s="231"/>
      <c r="HS245" s="231"/>
      <c r="HT245" s="231"/>
      <c r="HU245" s="231"/>
      <c r="HV245" s="231"/>
      <c r="HW245" s="231"/>
      <c r="HX245" s="231"/>
      <c r="HY245" s="231"/>
      <c r="HZ245" s="231"/>
      <c r="IA245" s="231"/>
      <c r="IB245" s="231"/>
      <c r="IC245" s="231"/>
      <c r="ID245" s="231"/>
      <c r="IE245" s="231"/>
      <c r="IF245" s="231"/>
      <c r="IG245" s="233"/>
      <c r="IH245" s="233"/>
      <c r="II245" s="233"/>
      <c r="IJ245" s="233"/>
    </row>
    <row r="246" spans="3:24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166"/>
      <c r="CB246" s="166"/>
      <c r="CC246" s="166"/>
      <c r="CD246" s="166"/>
      <c r="CE246" s="166"/>
      <c r="CF246" s="166"/>
      <c r="CG246" s="166"/>
      <c r="CH246" s="166"/>
      <c r="CI246" s="166"/>
      <c r="CJ246" s="166"/>
      <c r="CK246" s="166"/>
      <c r="CL246" s="166"/>
      <c r="CM246" s="166"/>
      <c r="CN246" s="166"/>
      <c r="CO246" s="166"/>
      <c r="CP246" s="166"/>
      <c r="CQ246" s="166"/>
      <c r="CR246" s="166"/>
      <c r="CS246" s="166"/>
      <c r="CT246" s="166"/>
      <c r="CU246" s="166"/>
      <c r="CV246" s="166"/>
      <c r="CW246" s="166"/>
      <c r="CX246" s="166"/>
      <c r="CY246" s="166"/>
      <c r="CZ246" s="166"/>
      <c r="DA246" s="166"/>
      <c r="DB246" s="166"/>
      <c r="DC246" s="166"/>
      <c r="DD246" s="166"/>
      <c r="DE246" s="166"/>
      <c r="DF246" s="166"/>
      <c r="DG246" s="166"/>
      <c r="DH246" s="166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HA246" s="231"/>
      <c r="HB246" s="231"/>
      <c r="HC246" s="231"/>
      <c r="HD246" s="231"/>
      <c r="HE246" s="231"/>
      <c r="HF246" s="231"/>
      <c r="HG246" s="231"/>
      <c r="HH246" s="231"/>
      <c r="HI246" s="231"/>
      <c r="HJ246" s="231"/>
      <c r="HK246" s="231"/>
      <c r="HL246" s="231"/>
      <c r="HM246" s="231"/>
      <c r="HN246" s="231"/>
      <c r="HO246" s="231"/>
      <c r="HP246" s="231"/>
      <c r="HQ246" s="231"/>
      <c r="HR246" s="231"/>
      <c r="HS246" s="231"/>
      <c r="HT246" s="231"/>
      <c r="HU246" s="231"/>
      <c r="HV246" s="231"/>
      <c r="HW246" s="231"/>
      <c r="HX246" s="231"/>
      <c r="HY246" s="231"/>
      <c r="HZ246" s="231"/>
      <c r="IA246" s="231"/>
      <c r="IB246" s="231"/>
      <c r="IC246" s="231"/>
      <c r="ID246" s="231"/>
      <c r="IE246" s="231"/>
      <c r="IF246" s="231"/>
      <c r="IG246" s="233"/>
      <c r="IH246" s="233"/>
      <c r="II246" s="233"/>
      <c r="IJ246" s="233"/>
    </row>
    <row r="247" spans="3:24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166"/>
      <c r="CB247" s="166"/>
      <c r="CC247" s="166"/>
      <c r="CD247" s="166"/>
      <c r="CE247" s="166"/>
      <c r="CF247" s="166"/>
      <c r="CG247" s="166"/>
      <c r="CH247" s="166"/>
      <c r="CI247" s="166"/>
      <c r="CJ247" s="166"/>
      <c r="CK247" s="166"/>
      <c r="CL247" s="166"/>
      <c r="CM247" s="166"/>
      <c r="CN247" s="166"/>
      <c r="CO247" s="166"/>
      <c r="CP247" s="166"/>
      <c r="CQ247" s="166"/>
      <c r="CR247" s="166"/>
      <c r="CS247" s="166"/>
      <c r="CT247" s="166"/>
      <c r="CU247" s="166"/>
      <c r="CV247" s="166"/>
      <c r="CW247" s="166"/>
      <c r="CX247" s="166"/>
      <c r="CY247" s="166"/>
      <c r="CZ247" s="166"/>
      <c r="DA247" s="166"/>
      <c r="DB247" s="166"/>
      <c r="DC247" s="166"/>
      <c r="DD247" s="166"/>
      <c r="DE247" s="166"/>
      <c r="DF247" s="166"/>
      <c r="DG247" s="166"/>
      <c r="DH247" s="166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HA247" s="231"/>
      <c r="HB247" s="231"/>
      <c r="HC247" s="231"/>
      <c r="HD247" s="231"/>
      <c r="HE247" s="231"/>
      <c r="HF247" s="231"/>
      <c r="HG247" s="231"/>
      <c r="HH247" s="231"/>
      <c r="HI247" s="231"/>
      <c r="HJ247" s="231"/>
      <c r="HK247" s="231"/>
      <c r="HL247" s="231"/>
      <c r="HM247" s="231"/>
      <c r="HN247" s="231"/>
      <c r="HO247" s="231"/>
      <c r="HP247" s="231"/>
      <c r="HQ247" s="231"/>
      <c r="HR247" s="231"/>
      <c r="HS247" s="231"/>
      <c r="HT247" s="231"/>
      <c r="HU247" s="231"/>
      <c r="HV247" s="231"/>
      <c r="HW247" s="231"/>
      <c r="HX247" s="231"/>
      <c r="HY247" s="231"/>
      <c r="HZ247" s="231"/>
      <c r="IA247" s="231"/>
      <c r="IB247" s="231"/>
      <c r="IC247" s="231"/>
      <c r="ID247" s="231"/>
      <c r="IE247" s="231"/>
      <c r="IF247" s="231"/>
      <c r="IG247" s="233"/>
      <c r="IH247" s="233"/>
      <c r="II247" s="233"/>
      <c r="IJ247" s="233"/>
    </row>
    <row r="248" spans="3:24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166"/>
      <c r="CB248" s="166"/>
      <c r="CC248" s="166"/>
      <c r="CD248" s="166"/>
      <c r="CE248" s="166"/>
      <c r="CF248" s="166"/>
      <c r="CG248" s="166"/>
      <c r="CH248" s="166"/>
      <c r="CI248" s="166"/>
      <c r="CJ248" s="166"/>
      <c r="CK248" s="166"/>
      <c r="CL248" s="166"/>
      <c r="CM248" s="166"/>
      <c r="CN248" s="166"/>
      <c r="CO248" s="166"/>
      <c r="CP248" s="166"/>
      <c r="CQ248" s="166"/>
      <c r="CR248" s="166"/>
      <c r="CS248" s="166"/>
      <c r="CT248" s="166"/>
      <c r="CU248" s="166"/>
      <c r="CV248" s="166"/>
      <c r="CW248" s="166"/>
      <c r="CX248" s="166"/>
      <c r="CY248" s="166"/>
      <c r="CZ248" s="166"/>
      <c r="DA248" s="166"/>
      <c r="DB248" s="166"/>
      <c r="DC248" s="166"/>
      <c r="DD248" s="166"/>
      <c r="DE248" s="166"/>
      <c r="DF248" s="166"/>
      <c r="DG248" s="166"/>
      <c r="DH248" s="166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HA248" s="231"/>
      <c r="HB248" s="231"/>
      <c r="HC248" s="231"/>
      <c r="HD248" s="231"/>
      <c r="HE248" s="231"/>
      <c r="HF248" s="231"/>
      <c r="HG248" s="231"/>
      <c r="HH248" s="231"/>
      <c r="HI248" s="231"/>
      <c r="HJ248" s="231"/>
      <c r="HK248" s="231"/>
      <c r="HL248" s="231"/>
      <c r="HM248" s="231"/>
      <c r="HN248" s="231"/>
      <c r="HO248" s="231"/>
      <c r="HP248" s="231"/>
      <c r="HQ248" s="231"/>
      <c r="HR248" s="231"/>
      <c r="HS248" s="231"/>
      <c r="HT248" s="231"/>
      <c r="HU248" s="231"/>
      <c r="HV248" s="231"/>
      <c r="HW248" s="231"/>
      <c r="HX248" s="231"/>
      <c r="HY248" s="231"/>
      <c r="HZ248" s="231"/>
      <c r="IA248" s="231"/>
      <c r="IB248" s="231"/>
      <c r="IC248" s="231"/>
      <c r="ID248" s="231"/>
      <c r="IE248" s="231"/>
      <c r="IF248" s="231"/>
      <c r="IG248" s="233"/>
      <c r="IH248" s="233"/>
      <c r="II248" s="233"/>
      <c r="IJ248" s="233"/>
    </row>
    <row r="249" spans="3:24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166"/>
      <c r="CB249" s="166"/>
      <c r="CC249" s="166"/>
      <c r="CD249" s="166"/>
      <c r="CE249" s="166"/>
      <c r="CF249" s="166"/>
      <c r="CG249" s="166"/>
      <c r="CH249" s="166"/>
      <c r="CI249" s="166"/>
      <c r="CJ249" s="166"/>
      <c r="CK249" s="166"/>
      <c r="CL249" s="166"/>
      <c r="CM249" s="166"/>
      <c r="CN249" s="166"/>
      <c r="CO249" s="166"/>
      <c r="CP249" s="166"/>
      <c r="CQ249" s="166"/>
      <c r="CR249" s="166"/>
      <c r="CS249" s="166"/>
      <c r="CT249" s="166"/>
      <c r="CU249" s="166"/>
      <c r="CV249" s="166"/>
      <c r="CW249" s="166"/>
      <c r="CX249" s="166"/>
      <c r="CY249" s="166"/>
      <c r="CZ249" s="166"/>
      <c r="DA249" s="166"/>
      <c r="DB249" s="166"/>
      <c r="DC249" s="166"/>
      <c r="DD249" s="166"/>
      <c r="DE249" s="166"/>
      <c r="DF249" s="166"/>
      <c r="DG249" s="166"/>
      <c r="DH249" s="166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HA249" s="231"/>
      <c r="HB249" s="231"/>
      <c r="HC249" s="231"/>
      <c r="HD249" s="231"/>
      <c r="HE249" s="231"/>
      <c r="HF249" s="231"/>
      <c r="HG249" s="231"/>
      <c r="HH249" s="231"/>
      <c r="HI249" s="231"/>
      <c r="HJ249" s="231"/>
      <c r="HK249" s="231"/>
      <c r="HL249" s="231"/>
      <c r="HM249" s="231"/>
      <c r="HN249" s="231"/>
      <c r="HO249" s="231"/>
      <c r="HP249" s="231"/>
      <c r="HQ249" s="231"/>
      <c r="HR249" s="231"/>
      <c r="HS249" s="231"/>
      <c r="HT249" s="231"/>
      <c r="HU249" s="231"/>
      <c r="HV249" s="231"/>
      <c r="HW249" s="231"/>
      <c r="HX249" s="231"/>
      <c r="HY249" s="231"/>
      <c r="HZ249" s="231"/>
      <c r="IA249" s="231"/>
      <c r="IB249" s="231"/>
      <c r="IC249" s="231"/>
      <c r="ID249" s="231"/>
      <c r="IE249" s="231"/>
      <c r="IF249" s="231"/>
      <c r="IG249" s="233"/>
      <c r="IH249" s="233"/>
      <c r="II249" s="233"/>
      <c r="IJ249" s="233"/>
    </row>
    <row r="250" spans="3:24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166"/>
      <c r="CB250" s="166"/>
      <c r="CC250" s="166"/>
      <c r="CD250" s="166"/>
      <c r="CE250" s="166"/>
      <c r="CF250" s="166"/>
      <c r="CG250" s="166"/>
      <c r="CH250" s="166"/>
      <c r="CI250" s="166"/>
      <c r="CJ250" s="166"/>
      <c r="CK250" s="166"/>
      <c r="CL250" s="166"/>
      <c r="CM250" s="166"/>
      <c r="CN250" s="166"/>
      <c r="CO250" s="166"/>
      <c r="CP250" s="166"/>
      <c r="CQ250" s="166"/>
      <c r="CR250" s="166"/>
      <c r="CS250" s="166"/>
      <c r="CT250" s="166"/>
      <c r="CU250" s="166"/>
      <c r="CV250" s="166"/>
      <c r="CW250" s="166"/>
      <c r="CX250" s="166"/>
      <c r="CY250" s="166"/>
      <c r="CZ250" s="166"/>
      <c r="DA250" s="166"/>
      <c r="DB250" s="166"/>
      <c r="DC250" s="166"/>
      <c r="DD250" s="166"/>
      <c r="DE250" s="166"/>
      <c r="DF250" s="166"/>
      <c r="DG250" s="166"/>
      <c r="DH250" s="166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HA250" s="231"/>
      <c r="HB250" s="231"/>
      <c r="HC250" s="231"/>
      <c r="HD250" s="231"/>
      <c r="HE250" s="231"/>
      <c r="HF250" s="231"/>
      <c r="HG250" s="231"/>
      <c r="HH250" s="231"/>
      <c r="HI250" s="231"/>
      <c r="HJ250" s="231"/>
      <c r="HK250" s="231"/>
      <c r="HL250" s="231"/>
      <c r="HM250" s="231"/>
      <c r="HN250" s="231"/>
      <c r="HO250" s="231"/>
      <c r="HP250" s="231"/>
      <c r="HQ250" s="231"/>
      <c r="HR250" s="231"/>
      <c r="HS250" s="231"/>
      <c r="HT250" s="231"/>
      <c r="HU250" s="231"/>
      <c r="HV250" s="231"/>
      <c r="HW250" s="231"/>
      <c r="HX250" s="231"/>
      <c r="HY250" s="231"/>
      <c r="HZ250" s="231"/>
      <c r="IA250" s="231"/>
      <c r="IB250" s="231"/>
      <c r="IC250" s="231"/>
      <c r="ID250" s="231"/>
      <c r="IE250" s="231"/>
      <c r="IF250" s="231"/>
      <c r="IG250" s="233"/>
      <c r="IH250" s="233"/>
      <c r="II250" s="233"/>
      <c r="IJ250" s="233"/>
    </row>
    <row r="251" spans="3:24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166"/>
      <c r="CB251" s="166"/>
      <c r="CC251" s="166"/>
      <c r="CD251" s="166"/>
      <c r="CE251" s="166"/>
      <c r="CF251" s="166"/>
      <c r="CG251" s="166"/>
      <c r="CH251" s="166"/>
      <c r="CI251" s="166"/>
      <c r="CJ251" s="166"/>
      <c r="CK251" s="166"/>
      <c r="CL251" s="166"/>
      <c r="CM251" s="166"/>
      <c r="CN251" s="166"/>
      <c r="CO251" s="166"/>
      <c r="CP251" s="166"/>
      <c r="CQ251" s="166"/>
      <c r="CR251" s="166"/>
      <c r="CS251" s="166"/>
      <c r="CT251" s="166"/>
      <c r="CU251" s="166"/>
      <c r="CV251" s="166"/>
      <c r="CW251" s="166"/>
      <c r="CX251" s="166"/>
      <c r="CY251" s="166"/>
      <c r="CZ251" s="166"/>
      <c r="DA251" s="166"/>
      <c r="DB251" s="166"/>
      <c r="DC251" s="166"/>
      <c r="DD251" s="166"/>
      <c r="DE251" s="166"/>
      <c r="DF251" s="166"/>
      <c r="DG251" s="166"/>
      <c r="DH251" s="166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HA251" s="231"/>
      <c r="HB251" s="231"/>
      <c r="HC251" s="231"/>
      <c r="HD251" s="231"/>
      <c r="HE251" s="231"/>
      <c r="HF251" s="231"/>
      <c r="HG251" s="231"/>
      <c r="HH251" s="231"/>
      <c r="HI251" s="231"/>
      <c r="HJ251" s="231"/>
      <c r="HK251" s="231"/>
      <c r="HL251" s="231"/>
      <c r="HM251" s="231"/>
      <c r="HN251" s="231"/>
      <c r="HO251" s="231"/>
      <c r="HP251" s="231"/>
      <c r="HQ251" s="231"/>
      <c r="HR251" s="231"/>
      <c r="HS251" s="231"/>
      <c r="HT251" s="231"/>
      <c r="HU251" s="231"/>
      <c r="HV251" s="231"/>
      <c r="HW251" s="231"/>
      <c r="HX251" s="231"/>
      <c r="HY251" s="231"/>
      <c r="HZ251" s="231"/>
      <c r="IA251" s="231"/>
      <c r="IB251" s="231"/>
      <c r="IC251" s="231"/>
      <c r="ID251" s="231"/>
      <c r="IE251" s="231"/>
      <c r="IF251" s="231"/>
      <c r="IG251" s="233"/>
      <c r="IH251" s="233"/>
      <c r="II251" s="233"/>
      <c r="IJ251" s="233"/>
    </row>
    <row r="252" spans="3:24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166"/>
      <c r="CB252" s="166"/>
      <c r="CC252" s="166"/>
      <c r="CD252" s="166"/>
      <c r="CE252" s="166"/>
      <c r="CF252" s="166"/>
      <c r="CG252" s="166"/>
      <c r="CH252" s="166"/>
      <c r="CI252" s="166"/>
      <c r="CJ252" s="166"/>
      <c r="CK252" s="166"/>
      <c r="CL252" s="166"/>
      <c r="CM252" s="166"/>
      <c r="CN252" s="166"/>
      <c r="CO252" s="166"/>
      <c r="CP252" s="166"/>
      <c r="CQ252" s="166"/>
      <c r="CR252" s="166"/>
      <c r="CS252" s="166"/>
      <c r="CT252" s="166"/>
      <c r="CU252" s="166"/>
      <c r="CV252" s="166"/>
      <c r="CW252" s="166"/>
      <c r="CX252" s="166"/>
      <c r="CY252" s="166"/>
      <c r="CZ252" s="166"/>
      <c r="DA252" s="166"/>
      <c r="DB252" s="166"/>
      <c r="DC252" s="166"/>
      <c r="DD252" s="166"/>
      <c r="DE252" s="166"/>
      <c r="DF252" s="166"/>
      <c r="DG252" s="166"/>
      <c r="DH252" s="166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HA252" s="231"/>
      <c r="HB252" s="231"/>
      <c r="HC252" s="231"/>
      <c r="HD252" s="231"/>
      <c r="HE252" s="231"/>
      <c r="HF252" s="231"/>
      <c r="HG252" s="231"/>
      <c r="HH252" s="231"/>
      <c r="HI252" s="231"/>
      <c r="HJ252" s="231"/>
      <c r="HK252" s="231"/>
      <c r="HL252" s="231"/>
      <c r="HM252" s="231"/>
      <c r="HN252" s="231"/>
      <c r="HO252" s="231"/>
      <c r="HP252" s="231"/>
      <c r="HQ252" s="231"/>
      <c r="HR252" s="231"/>
      <c r="HS252" s="231"/>
      <c r="HT252" s="231"/>
      <c r="HU252" s="231"/>
      <c r="HV252" s="231"/>
      <c r="HW252" s="231"/>
      <c r="HX252" s="231"/>
      <c r="HY252" s="231"/>
      <c r="HZ252" s="231"/>
      <c r="IA252" s="231"/>
      <c r="IB252" s="231"/>
      <c r="IC252" s="231"/>
      <c r="ID252" s="231"/>
      <c r="IE252" s="231"/>
      <c r="IF252" s="231"/>
      <c r="IG252" s="233"/>
      <c r="IH252" s="233"/>
      <c r="II252" s="233"/>
      <c r="IJ252" s="233"/>
    </row>
    <row r="253" spans="3:24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166"/>
      <c r="CB253" s="166"/>
      <c r="CC253" s="166"/>
      <c r="CD253" s="166"/>
      <c r="CE253" s="166"/>
      <c r="CF253" s="166"/>
      <c r="CG253" s="166"/>
      <c r="CH253" s="166"/>
      <c r="CI253" s="166"/>
      <c r="CJ253" s="166"/>
      <c r="CK253" s="166"/>
      <c r="CL253" s="166"/>
      <c r="CM253" s="166"/>
      <c r="CN253" s="166"/>
      <c r="CO253" s="166"/>
      <c r="CP253" s="166"/>
      <c r="CQ253" s="166"/>
      <c r="CR253" s="166"/>
      <c r="CS253" s="166"/>
      <c r="CT253" s="166"/>
      <c r="CU253" s="166"/>
      <c r="CV253" s="166"/>
      <c r="CW253" s="166"/>
      <c r="CX253" s="166"/>
      <c r="CY253" s="166"/>
      <c r="CZ253" s="166"/>
      <c r="DA253" s="166"/>
      <c r="DB253" s="166"/>
      <c r="DC253" s="166"/>
      <c r="DD253" s="166"/>
      <c r="DE253" s="166"/>
      <c r="DF253" s="166"/>
      <c r="DG253" s="166"/>
      <c r="DH253" s="166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HA253" s="231"/>
      <c r="HB253" s="231"/>
      <c r="HC253" s="231"/>
      <c r="HD253" s="231"/>
      <c r="HE253" s="231"/>
      <c r="HF253" s="231"/>
      <c r="HG253" s="231"/>
      <c r="HH253" s="231"/>
      <c r="HI253" s="231"/>
      <c r="HJ253" s="231"/>
      <c r="HK253" s="231"/>
      <c r="HL253" s="231"/>
      <c r="HM253" s="231"/>
      <c r="HN253" s="231"/>
      <c r="HO253" s="231"/>
      <c r="HP253" s="231"/>
      <c r="HQ253" s="231"/>
      <c r="HR253" s="231"/>
      <c r="HS253" s="231"/>
      <c r="HT253" s="231"/>
      <c r="HU253" s="231"/>
      <c r="HV253" s="231"/>
      <c r="HW253" s="231"/>
      <c r="HX253" s="231"/>
      <c r="HY253" s="231"/>
      <c r="HZ253" s="231"/>
      <c r="IA253" s="231"/>
      <c r="IB253" s="231"/>
      <c r="IC253" s="231"/>
      <c r="ID253" s="231"/>
      <c r="IE253" s="231"/>
      <c r="IF253" s="231"/>
      <c r="IG253" s="233"/>
      <c r="IH253" s="233"/>
      <c r="II253" s="233"/>
      <c r="IJ253" s="233"/>
    </row>
    <row r="254" spans="3:24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166"/>
      <c r="CB254" s="166"/>
      <c r="CC254" s="166"/>
      <c r="CD254" s="166"/>
      <c r="CE254" s="166"/>
      <c r="CF254" s="166"/>
      <c r="CG254" s="166"/>
      <c r="CH254" s="166"/>
      <c r="CI254" s="166"/>
      <c r="CJ254" s="166"/>
      <c r="CK254" s="166"/>
      <c r="CL254" s="166"/>
      <c r="CM254" s="166"/>
      <c r="CN254" s="166"/>
      <c r="CO254" s="166"/>
      <c r="CP254" s="166"/>
      <c r="CQ254" s="166"/>
      <c r="CR254" s="166"/>
      <c r="CS254" s="166"/>
      <c r="CT254" s="166"/>
      <c r="CU254" s="166"/>
      <c r="CV254" s="166"/>
      <c r="CW254" s="166"/>
      <c r="CX254" s="166"/>
      <c r="CY254" s="166"/>
      <c r="CZ254" s="166"/>
      <c r="DA254" s="166"/>
      <c r="DB254" s="166"/>
      <c r="DC254" s="166"/>
      <c r="DD254" s="166"/>
      <c r="DE254" s="166"/>
      <c r="DF254" s="166"/>
      <c r="DG254" s="166"/>
      <c r="DH254" s="166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HA254" s="231"/>
      <c r="HB254" s="231"/>
      <c r="HC254" s="231"/>
      <c r="HD254" s="231"/>
      <c r="HE254" s="231"/>
      <c r="HF254" s="231"/>
      <c r="HG254" s="231"/>
      <c r="HH254" s="231"/>
      <c r="HI254" s="231"/>
      <c r="HJ254" s="231"/>
      <c r="HK254" s="231"/>
      <c r="HL254" s="231"/>
      <c r="HM254" s="231"/>
      <c r="HN254" s="231"/>
      <c r="HO254" s="231"/>
      <c r="HP254" s="231"/>
      <c r="HQ254" s="231"/>
      <c r="HR254" s="231"/>
      <c r="HS254" s="231"/>
      <c r="HT254" s="231"/>
      <c r="HU254" s="231"/>
      <c r="HV254" s="231"/>
      <c r="HW254" s="231"/>
      <c r="HX254" s="231"/>
      <c r="HY254" s="231"/>
      <c r="HZ254" s="231"/>
      <c r="IA254" s="231"/>
      <c r="IB254" s="231"/>
      <c r="IC254" s="231"/>
      <c r="ID254" s="231"/>
      <c r="IE254" s="231"/>
      <c r="IF254" s="231"/>
      <c r="IG254" s="233"/>
      <c r="IH254" s="233"/>
      <c r="II254" s="233"/>
      <c r="IJ254" s="233"/>
    </row>
    <row r="255" spans="3:24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166"/>
      <c r="CB255" s="166"/>
      <c r="CC255" s="166"/>
      <c r="CD255" s="166"/>
      <c r="CE255" s="166"/>
      <c r="CF255" s="166"/>
      <c r="CG255" s="166"/>
      <c r="CH255" s="166"/>
      <c r="CI255" s="166"/>
      <c r="CJ255" s="166"/>
      <c r="CK255" s="166"/>
      <c r="CL255" s="166"/>
      <c r="CM255" s="166"/>
      <c r="CN255" s="166"/>
      <c r="CO255" s="166"/>
      <c r="CP255" s="166"/>
      <c r="CQ255" s="166"/>
      <c r="CR255" s="166"/>
      <c r="CS255" s="166"/>
      <c r="CT255" s="166"/>
      <c r="CU255" s="166"/>
      <c r="CV255" s="166"/>
      <c r="CW255" s="166"/>
      <c r="CX255" s="166"/>
      <c r="CY255" s="166"/>
      <c r="CZ255" s="166"/>
      <c r="DA255" s="166"/>
      <c r="DB255" s="166"/>
      <c r="DC255" s="166"/>
      <c r="DD255" s="166"/>
      <c r="DE255" s="166"/>
      <c r="DF255" s="166"/>
      <c r="DG255" s="166"/>
      <c r="DH255" s="166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HA255" s="231"/>
      <c r="HB255" s="231"/>
      <c r="HC255" s="231"/>
      <c r="HD255" s="231"/>
      <c r="HE255" s="231"/>
      <c r="HF255" s="231"/>
      <c r="HG255" s="231"/>
      <c r="HH255" s="231"/>
      <c r="HI255" s="231"/>
      <c r="HJ255" s="231"/>
      <c r="HK255" s="231"/>
      <c r="HL255" s="231"/>
      <c r="HM255" s="231"/>
      <c r="HN255" s="231"/>
      <c r="HO255" s="231"/>
      <c r="HP255" s="231"/>
      <c r="HQ255" s="231"/>
      <c r="HR255" s="231"/>
      <c r="HS255" s="231"/>
      <c r="HT255" s="231"/>
      <c r="HU255" s="231"/>
      <c r="HV255" s="231"/>
      <c r="HW255" s="231"/>
      <c r="HX255" s="231"/>
      <c r="HY255" s="231"/>
      <c r="HZ255" s="231"/>
      <c r="IA255" s="231"/>
      <c r="IB255" s="231"/>
      <c r="IC255" s="231"/>
      <c r="ID255" s="231"/>
      <c r="IE255" s="231"/>
      <c r="IF255" s="231"/>
      <c r="IG255" s="233"/>
      <c r="IH255" s="233"/>
      <c r="II255" s="233"/>
      <c r="IJ255" s="233"/>
    </row>
    <row r="256" spans="3:24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166"/>
      <c r="CB256" s="166"/>
      <c r="CC256" s="166"/>
      <c r="CD256" s="166"/>
      <c r="CE256" s="166"/>
      <c r="CF256" s="166"/>
      <c r="CG256" s="166"/>
      <c r="CH256" s="166"/>
      <c r="CI256" s="166"/>
      <c r="CJ256" s="166"/>
      <c r="CK256" s="166"/>
      <c r="CL256" s="166"/>
      <c r="CM256" s="166"/>
      <c r="CN256" s="166"/>
      <c r="CO256" s="166"/>
      <c r="CP256" s="166"/>
      <c r="CQ256" s="166"/>
      <c r="CR256" s="166"/>
      <c r="CS256" s="166"/>
      <c r="CT256" s="166"/>
      <c r="CU256" s="166"/>
      <c r="CV256" s="166"/>
      <c r="CW256" s="166"/>
      <c r="CX256" s="166"/>
      <c r="CY256" s="166"/>
      <c r="CZ256" s="166"/>
      <c r="DA256" s="166"/>
      <c r="DB256" s="166"/>
      <c r="DC256" s="166"/>
      <c r="DD256" s="166"/>
      <c r="DE256" s="166"/>
      <c r="DF256" s="166"/>
      <c r="DG256" s="166"/>
      <c r="DH256" s="166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HA256" s="231"/>
      <c r="HB256" s="231"/>
      <c r="HC256" s="231"/>
      <c r="HD256" s="231"/>
      <c r="HE256" s="231"/>
      <c r="HF256" s="231"/>
      <c r="HG256" s="231"/>
      <c r="HH256" s="231"/>
      <c r="HI256" s="231"/>
      <c r="HJ256" s="231"/>
      <c r="HK256" s="231"/>
      <c r="HL256" s="231"/>
      <c r="HM256" s="231"/>
      <c r="HN256" s="231"/>
      <c r="HO256" s="231"/>
      <c r="HP256" s="231"/>
      <c r="HQ256" s="231"/>
      <c r="HR256" s="231"/>
      <c r="HS256" s="231"/>
      <c r="HT256" s="231"/>
      <c r="HU256" s="231"/>
      <c r="HV256" s="231"/>
      <c r="HW256" s="231"/>
      <c r="HX256" s="231"/>
      <c r="HY256" s="231"/>
      <c r="HZ256" s="231"/>
      <c r="IA256" s="231"/>
      <c r="IB256" s="231"/>
      <c r="IC256" s="231"/>
      <c r="ID256" s="231"/>
      <c r="IE256" s="231"/>
      <c r="IF256" s="231"/>
      <c r="IG256" s="233"/>
      <c r="IH256" s="233"/>
      <c r="II256" s="233"/>
      <c r="IJ256" s="233"/>
    </row>
    <row r="257" spans="3:24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166"/>
      <c r="CB257" s="166"/>
      <c r="CC257" s="166"/>
      <c r="CD257" s="166"/>
      <c r="CE257" s="166"/>
      <c r="CF257" s="166"/>
      <c r="CG257" s="166"/>
      <c r="CH257" s="166"/>
      <c r="CI257" s="166"/>
      <c r="CJ257" s="166"/>
      <c r="CK257" s="166"/>
      <c r="CL257" s="166"/>
      <c r="CM257" s="166"/>
      <c r="CN257" s="166"/>
      <c r="CO257" s="166"/>
      <c r="CP257" s="166"/>
      <c r="CQ257" s="166"/>
      <c r="CR257" s="166"/>
      <c r="CS257" s="166"/>
      <c r="CT257" s="166"/>
      <c r="CU257" s="166"/>
      <c r="CV257" s="166"/>
      <c r="CW257" s="166"/>
      <c r="CX257" s="166"/>
      <c r="CY257" s="166"/>
      <c r="CZ257" s="166"/>
      <c r="DA257" s="166"/>
      <c r="DB257" s="166"/>
      <c r="DC257" s="166"/>
      <c r="DD257" s="166"/>
      <c r="DE257" s="166"/>
      <c r="DF257" s="166"/>
      <c r="DG257" s="166"/>
      <c r="DH257" s="166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HA257" s="231"/>
      <c r="HB257" s="231"/>
      <c r="HC257" s="231"/>
      <c r="HD257" s="231"/>
      <c r="HE257" s="231"/>
      <c r="HF257" s="231"/>
      <c r="HG257" s="231"/>
      <c r="HH257" s="231"/>
      <c r="HI257" s="231"/>
      <c r="HJ257" s="231"/>
      <c r="HK257" s="231"/>
      <c r="HL257" s="231"/>
      <c r="HM257" s="231"/>
      <c r="HN257" s="231"/>
      <c r="HO257" s="231"/>
      <c r="HP257" s="231"/>
      <c r="HQ257" s="231"/>
      <c r="HR257" s="231"/>
      <c r="HS257" s="231"/>
      <c r="HT257" s="231"/>
      <c r="HU257" s="231"/>
      <c r="HV257" s="231"/>
      <c r="HW257" s="231"/>
      <c r="HX257" s="231"/>
      <c r="HY257" s="231"/>
      <c r="HZ257" s="231"/>
      <c r="IA257" s="231"/>
      <c r="IB257" s="231"/>
      <c r="IC257" s="231"/>
      <c r="ID257" s="231"/>
      <c r="IE257" s="231"/>
      <c r="IF257" s="231"/>
      <c r="IG257" s="233"/>
      <c r="IH257" s="233"/>
      <c r="II257" s="233"/>
      <c r="IJ257" s="233"/>
    </row>
    <row r="258" spans="3:24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166"/>
      <c r="CB258" s="166"/>
      <c r="CC258" s="166"/>
      <c r="CD258" s="166"/>
      <c r="CE258" s="166"/>
      <c r="CF258" s="166"/>
      <c r="CG258" s="166"/>
      <c r="CH258" s="166"/>
      <c r="CI258" s="166"/>
      <c r="CJ258" s="166"/>
      <c r="CK258" s="166"/>
      <c r="CL258" s="166"/>
      <c r="CM258" s="166"/>
      <c r="CN258" s="166"/>
      <c r="CO258" s="166"/>
      <c r="CP258" s="166"/>
      <c r="CQ258" s="166"/>
      <c r="CR258" s="166"/>
      <c r="CS258" s="166"/>
      <c r="CT258" s="166"/>
      <c r="CU258" s="166"/>
      <c r="CV258" s="166"/>
      <c r="CW258" s="166"/>
      <c r="CX258" s="166"/>
      <c r="CY258" s="166"/>
      <c r="CZ258" s="166"/>
      <c r="DA258" s="166"/>
      <c r="DB258" s="166"/>
      <c r="DC258" s="166"/>
      <c r="DD258" s="166"/>
      <c r="DE258" s="166"/>
      <c r="DF258" s="166"/>
      <c r="DG258" s="166"/>
      <c r="DH258" s="166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HA258" s="231"/>
      <c r="HB258" s="231"/>
      <c r="HC258" s="231"/>
      <c r="HD258" s="231"/>
      <c r="HE258" s="231"/>
      <c r="HF258" s="231"/>
      <c r="HG258" s="231"/>
      <c r="HH258" s="231"/>
      <c r="HI258" s="231"/>
      <c r="HJ258" s="231"/>
      <c r="HK258" s="231"/>
      <c r="HL258" s="231"/>
      <c r="HM258" s="231"/>
      <c r="HN258" s="231"/>
      <c r="HO258" s="231"/>
      <c r="HP258" s="231"/>
      <c r="HQ258" s="231"/>
      <c r="HR258" s="231"/>
      <c r="HS258" s="231"/>
      <c r="HT258" s="231"/>
      <c r="HU258" s="231"/>
      <c r="HV258" s="231"/>
      <c r="HW258" s="231"/>
      <c r="HX258" s="231"/>
      <c r="HY258" s="231"/>
      <c r="HZ258" s="231"/>
      <c r="IA258" s="231"/>
      <c r="IB258" s="231"/>
      <c r="IC258" s="231"/>
      <c r="ID258" s="231"/>
      <c r="IE258" s="231"/>
      <c r="IF258" s="231"/>
      <c r="IG258" s="233"/>
      <c r="IH258" s="233"/>
      <c r="II258" s="233"/>
      <c r="IJ258" s="233"/>
    </row>
    <row r="259" spans="3:24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166"/>
      <c r="CB259" s="166"/>
      <c r="CC259" s="166"/>
      <c r="CD259" s="166"/>
      <c r="CE259" s="166"/>
      <c r="CF259" s="166"/>
      <c r="CG259" s="166"/>
      <c r="CH259" s="166"/>
      <c r="CI259" s="166"/>
      <c r="CJ259" s="166"/>
      <c r="CK259" s="166"/>
      <c r="CL259" s="166"/>
      <c r="CM259" s="166"/>
      <c r="CN259" s="166"/>
      <c r="CO259" s="166"/>
      <c r="CP259" s="166"/>
      <c r="CQ259" s="166"/>
      <c r="CR259" s="166"/>
      <c r="CS259" s="166"/>
      <c r="CT259" s="166"/>
      <c r="CU259" s="166"/>
      <c r="CV259" s="166"/>
      <c r="CW259" s="166"/>
      <c r="CX259" s="166"/>
      <c r="CY259" s="166"/>
      <c r="CZ259" s="166"/>
      <c r="DA259" s="166"/>
      <c r="DB259" s="166"/>
      <c r="DC259" s="166"/>
      <c r="DD259" s="166"/>
      <c r="DE259" s="166"/>
      <c r="DF259" s="166"/>
      <c r="DG259" s="166"/>
      <c r="DH259" s="166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HA259" s="231"/>
      <c r="HB259" s="231"/>
      <c r="HC259" s="231"/>
      <c r="HD259" s="231"/>
      <c r="HE259" s="231"/>
      <c r="HF259" s="231"/>
      <c r="HG259" s="231"/>
      <c r="HH259" s="231"/>
      <c r="HI259" s="231"/>
      <c r="HJ259" s="231"/>
      <c r="HK259" s="231"/>
      <c r="HL259" s="231"/>
      <c r="HM259" s="231"/>
      <c r="HN259" s="231"/>
      <c r="HO259" s="231"/>
      <c r="HP259" s="231"/>
      <c r="HQ259" s="231"/>
      <c r="HR259" s="231"/>
      <c r="HS259" s="231"/>
      <c r="HT259" s="231"/>
      <c r="HU259" s="231"/>
      <c r="HV259" s="231"/>
      <c r="HW259" s="231"/>
      <c r="HX259" s="231"/>
      <c r="HY259" s="231"/>
      <c r="HZ259" s="231"/>
      <c r="IA259" s="231"/>
      <c r="IB259" s="231"/>
      <c r="IC259" s="231"/>
      <c r="ID259" s="231"/>
      <c r="IE259" s="231"/>
      <c r="IF259" s="231"/>
      <c r="IG259" s="233"/>
      <c r="IH259" s="233"/>
      <c r="II259" s="233"/>
      <c r="IJ259" s="233"/>
    </row>
    <row r="260" spans="3:24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166"/>
      <c r="CB260" s="166"/>
      <c r="CC260" s="166"/>
      <c r="CD260" s="166"/>
      <c r="CE260" s="166"/>
      <c r="CF260" s="166"/>
      <c r="CG260" s="166"/>
      <c r="CH260" s="166"/>
      <c r="CI260" s="166"/>
      <c r="CJ260" s="166"/>
      <c r="CK260" s="166"/>
      <c r="CL260" s="166"/>
      <c r="CM260" s="166"/>
      <c r="CN260" s="166"/>
      <c r="CO260" s="166"/>
      <c r="CP260" s="166"/>
      <c r="CQ260" s="166"/>
      <c r="CR260" s="166"/>
      <c r="CS260" s="166"/>
      <c r="CT260" s="166"/>
      <c r="CU260" s="166"/>
      <c r="CV260" s="166"/>
      <c r="CW260" s="166"/>
      <c r="CX260" s="166"/>
      <c r="CY260" s="166"/>
      <c r="CZ260" s="166"/>
      <c r="DA260" s="166"/>
      <c r="DB260" s="166"/>
      <c r="DC260" s="166"/>
      <c r="DD260" s="166"/>
      <c r="DE260" s="166"/>
      <c r="DF260" s="166"/>
      <c r="DG260" s="166"/>
      <c r="DH260" s="166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HA260" s="231"/>
      <c r="HB260" s="231"/>
      <c r="HC260" s="231"/>
      <c r="HD260" s="231"/>
      <c r="HE260" s="231"/>
      <c r="HF260" s="231"/>
      <c r="HG260" s="231"/>
      <c r="HH260" s="231"/>
      <c r="HI260" s="231"/>
      <c r="HJ260" s="231"/>
      <c r="HK260" s="231"/>
      <c r="HL260" s="231"/>
      <c r="HM260" s="231"/>
      <c r="HN260" s="231"/>
      <c r="HO260" s="231"/>
      <c r="HP260" s="231"/>
      <c r="HQ260" s="231"/>
      <c r="HR260" s="231"/>
      <c r="HS260" s="231"/>
      <c r="HT260" s="231"/>
      <c r="HU260" s="231"/>
      <c r="HV260" s="231"/>
      <c r="HW260" s="231"/>
      <c r="HX260" s="231"/>
      <c r="HY260" s="231"/>
      <c r="HZ260" s="231"/>
      <c r="IA260" s="231"/>
      <c r="IB260" s="231"/>
      <c r="IC260" s="231"/>
      <c r="ID260" s="231"/>
      <c r="IE260" s="231"/>
      <c r="IF260" s="231"/>
      <c r="IG260" s="233"/>
      <c r="IH260" s="233"/>
      <c r="II260" s="233"/>
      <c r="IJ260" s="233"/>
    </row>
    <row r="261" spans="3:24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166"/>
      <c r="CB261" s="166"/>
      <c r="CC261" s="166"/>
      <c r="CD261" s="166"/>
      <c r="CE261" s="166"/>
      <c r="CF261" s="166"/>
      <c r="CG261" s="166"/>
      <c r="CH261" s="166"/>
      <c r="CI261" s="166"/>
      <c r="CJ261" s="166"/>
      <c r="CK261" s="166"/>
      <c r="CL261" s="166"/>
      <c r="CM261" s="166"/>
      <c r="CN261" s="166"/>
      <c r="CO261" s="166"/>
      <c r="CP261" s="166"/>
      <c r="CQ261" s="166"/>
      <c r="CR261" s="166"/>
      <c r="CS261" s="166"/>
      <c r="CT261" s="166"/>
      <c r="CU261" s="166"/>
      <c r="CV261" s="166"/>
      <c r="CW261" s="166"/>
      <c r="CX261" s="166"/>
      <c r="CY261" s="166"/>
      <c r="CZ261" s="166"/>
      <c r="DA261" s="166"/>
      <c r="DB261" s="166"/>
      <c r="DC261" s="166"/>
      <c r="DD261" s="166"/>
      <c r="DE261" s="166"/>
      <c r="DF261" s="166"/>
      <c r="DG261" s="166"/>
      <c r="DH261" s="166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HA261" s="231"/>
      <c r="HB261" s="231"/>
      <c r="HC261" s="231"/>
      <c r="HD261" s="231"/>
      <c r="HE261" s="231"/>
      <c r="HF261" s="231"/>
      <c r="HG261" s="231"/>
      <c r="HH261" s="231"/>
      <c r="HI261" s="231"/>
      <c r="HJ261" s="231"/>
      <c r="HK261" s="231"/>
      <c r="HL261" s="231"/>
      <c r="HM261" s="231"/>
      <c r="HN261" s="231"/>
      <c r="HO261" s="231"/>
      <c r="HP261" s="231"/>
      <c r="HQ261" s="231"/>
      <c r="HR261" s="231"/>
      <c r="HS261" s="231"/>
      <c r="HT261" s="231"/>
      <c r="HU261" s="231"/>
      <c r="HV261" s="231"/>
      <c r="HW261" s="231"/>
      <c r="HX261" s="231"/>
      <c r="HY261" s="231"/>
      <c r="HZ261" s="231"/>
      <c r="IA261" s="231"/>
      <c r="IB261" s="231"/>
      <c r="IC261" s="231"/>
      <c r="ID261" s="231"/>
      <c r="IE261" s="231"/>
      <c r="IF261" s="231"/>
      <c r="IG261" s="233"/>
      <c r="IH261" s="233"/>
      <c r="II261" s="233"/>
      <c r="IJ261" s="233"/>
    </row>
    <row r="262" spans="3:24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166"/>
      <c r="CB262" s="166"/>
      <c r="CC262" s="166"/>
      <c r="CD262" s="166"/>
      <c r="CE262" s="166"/>
      <c r="CF262" s="166"/>
      <c r="CG262" s="166"/>
      <c r="CH262" s="166"/>
      <c r="CI262" s="166"/>
      <c r="CJ262" s="166"/>
      <c r="CK262" s="166"/>
      <c r="CL262" s="166"/>
      <c r="CM262" s="166"/>
      <c r="CN262" s="166"/>
      <c r="CO262" s="166"/>
      <c r="CP262" s="166"/>
      <c r="CQ262" s="166"/>
      <c r="CR262" s="166"/>
      <c r="CS262" s="166"/>
      <c r="CT262" s="166"/>
      <c r="CU262" s="166"/>
      <c r="CV262" s="166"/>
      <c r="CW262" s="166"/>
      <c r="CX262" s="166"/>
      <c r="CY262" s="166"/>
      <c r="CZ262" s="166"/>
      <c r="DA262" s="166"/>
      <c r="DB262" s="166"/>
      <c r="DC262" s="166"/>
      <c r="DD262" s="166"/>
      <c r="DE262" s="166"/>
      <c r="DF262" s="166"/>
      <c r="DG262" s="166"/>
      <c r="DH262" s="166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HA262" s="231"/>
      <c r="HB262" s="231"/>
      <c r="HC262" s="231"/>
      <c r="HD262" s="231"/>
      <c r="HE262" s="231"/>
      <c r="HF262" s="231"/>
      <c r="HG262" s="231"/>
      <c r="HH262" s="231"/>
      <c r="HI262" s="231"/>
      <c r="HJ262" s="231"/>
      <c r="HK262" s="231"/>
      <c r="HL262" s="231"/>
      <c r="HM262" s="231"/>
      <c r="HN262" s="231"/>
      <c r="HO262" s="231"/>
      <c r="HP262" s="231"/>
      <c r="HQ262" s="231"/>
      <c r="HR262" s="231"/>
      <c r="HS262" s="231"/>
      <c r="HT262" s="231"/>
      <c r="HU262" s="231"/>
      <c r="HV262" s="231"/>
      <c r="HW262" s="231"/>
      <c r="HX262" s="231"/>
      <c r="HY262" s="231"/>
      <c r="HZ262" s="231"/>
      <c r="IA262" s="231"/>
      <c r="IB262" s="231"/>
      <c r="IC262" s="231"/>
      <c r="ID262" s="231"/>
      <c r="IE262" s="231"/>
      <c r="IF262" s="231"/>
      <c r="IG262" s="233"/>
      <c r="IH262" s="233"/>
      <c r="II262" s="233"/>
      <c r="IJ262" s="233"/>
    </row>
    <row r="263" spans="3:24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166"/>
      <c r="CB263" s="166"/>
      <c r="CC263" s="166"/>
      <c r="CD263" s="166"/>
      <c r="CE263" s="166"/>
      <c r="CF263" s="166"/>
      <c r="CG263" s="166"/>
      <c r="CH263" s="166"/>
      <c r="CI263" s="166"/>
      <c r="CJ263" s="166"/>
      <c r="CK263" s="166"/>
      <c r="CL263" s="166"/>
      <c r="CM263" s="166"/>
      <c r="CN263" s="166"/>
      <c r="CO263" s="166"/>
      <c r="CP263" s="166"/>
      <c r="CQ263" s="166"/>
      <c r="CR263" s="166"/>
      <c r="CS263" s="166"/>
      <c r="CT263" s="166"/>
      <c r="CU263" s="166"/>
      <c r="CV263" s="166"/>
      <c r="CW263" s="166"/>
      <c r="CX263" s="166"/>
      <c r="CY263" s="166"/>
      <c r="CZ263" s="166"/>
      <c r="DA263" s="166"/>
      <c r="DB263" s="166"/>
      <c r="DC263" s="166"/>
      <c r="DD263" s="166"/>
      <c r="DE263" s="166"/>
      <c r="DF263" s="166"/>
      <c r="DG263" s="166"/>
      <c r="DH263" s="166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HA263" s="231"/>
      <c r="HB263" s="231"/>
      <c r="HC263" s="231"/>
      <c r="HD263" s="231"/>
      <c r="HE263" s="231"/>
      <c r="HF263" s="231"/>
      <c r="HG263" s="231"/>
      <c r="HH263" s="231"/>
      <c r="HI263" s="231"/>
      <c r="HJ263" s="231"/>
      <c r="HK263" s="231"/>
      <c r="HL263" s="231"/>
      <c r="HM263" s="231"/>
      <c r="HN263" s="231"/>
      <c r="HO263" s="231"/>
      <c r="HP263" s="231"/>
      <c r="HQ263" s="231"/>
      <c r="HR263" s="231"/>
      <c r="HS263" s="231"/>
      <c r="HT263" s="231"/>
      <c r="HU263" s="231"/>
      <c r="HV263" s="231"/>
      <c r="HW263" s="231"/>
      <c r="HX263" s="231"/>
      <c r="HY263" s="231"/>
      <c r="HZ263" s="231"/>
      <c r="IA263" s="231"/>
      <c r="IB263" s="231"/>
      <c r="IC263" s="231"/>
      <c r="ID263" s="231"/>
      <c r="IE263" s="231"/>
      <c r="IF263" s="231"/>
      <c r="IG263" s="233"/>
      <c r="IH263" s="233"/>
      <c r="II263" s="233"/>
      <c r="IJ263" s="233"/>
    </row>
    <row r="264" spans="3:24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166"/>
      <c r="CB264" s="166"/>
      <c r="CC264" s="166"/>
      <c r="CD264" s="166"/>
      <c r="CE264" s="166"/>
      <c r="CF264" s="166"/>
      <c r="CG264" s="166"/>
      <c r="CH264" s="166"/>
      <c r="CI264" s="166"/>
      <c r="CJ264" s="166"/>
      <c r="CK264" s="166"/>
      <c r="CL264" s="166"/>
      <c r="CM264" s="166"/>
      <c r="CN264" s="166"/>
      <c r="CO264" s="166"/>
      <c r="CP264" s="166"/>
      <c r="CQ264" s="166"/>
      <c r="CR264" s="166"/>
      <c r="CS264" s="166"/>
      <c r="CT264" s="166"/>
      <c r="CU264" s="166"/>
      <c r="CV264" s="166"/>
      <c r="CW264" s="166"/>
      <c r="CX264" s="166"/>
      <c r="CY264" s="166"/>
      <c r="CZ264" s="166"/>
      <c r="DA264" s="166"/>
      <c r="DB264" s="166"/>
      <c r="DC264" s="166"/>
      <c r="DD264" s="166"/>
      <c r="DE264" s="166"/>
      <c r="DF264" s="166"/>
      <c r="DG264" s="166"/>
      <c r="DH264" s="166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HA264" s="231"/>
      <c r="HB264" s="231"/>
      <c r="HC264" s="231"/>
      <c r="HD264" s="231"/>
      <c r="HE264" s="231"/>
      <c r="HF264" s="231"/>
      <c r="HG264" s="231"/>
      <c r="HH264" s="231"/>
      <c r="HI264" s="231"/>
      <c r="HJ264" s="231"/>
      <c r="HK264" s="231"/>
      <c r="HL264" s="231"/>
      <c r="HM264" s="231"/>
      <c r="HN264" s="231"/>
      <c r="HO264" s="231"/>
      <c r="HP264" s="231"/>
      <c r="HQ264" s="231"/>
      <c r="HR264" s="231"/>
      <c r="HS264" s="231"/>
      <c r="HT264" s="231"/>
      <c r="HU264" s="231"/>
      <c r="HV264" s="231"/>
      <c r="HW264" s="231"/>
      <c r="HX264" s="231"/>
      <c r="HY264" s="231"/>
      <c r="HZ264" s="231"/>
      <c r="IA264" s="231"/>
      <c r="IB264" s="231"/>
      <c r="IC264" s="231"/>
      <c r="ID264" s="231"/>
      <c r="IE264" s="231"/>
      <c r="IF264" s="231"/>
      <c r="IG264" s="233"/>
      <c r="IH264" s="233"/>
      <c r="II264" s="233"/>
      <c r="IJ264" s="233"/>
    </row>
    <row r="265" spans="3:24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166"/>
      <c r="CB265" s="166"/>
      <c r="CC265" s="166"/>
      <c r="CD265" s="166"/>
      <c r="CE265" s="166"/>
      <c r="CF265" s="166"/>
      <c r="CG265" s="166"/>
      <c r="CH265" s="166"/>
      <c r="CI265" s="166"/>
      <c r="CJ265" s="166"/>
      <c r="CK265" s="166"/>
      <c r="CL265" s="166"/>
      <c r="CM265" s="166"/>
      <c r="CN265" s="166"/>
      <c r="CO265" s="166"/>
      <c r="CP265" s="166"/>
      <c r="CQ265" s="166"/>
      <c r="CR265" s="166"/>
      <c r="CS265" s="166"/>
      <c r="CT265" s="166"/>
      <c r="CU265" s="166"/>
      <c r="CV265" s="166"/>
      <c r="CW265" s="166"/>
      <c r="CX265" s="166"/>
      <c r="CY265" s="166"/>
      <c r="CZ265" s="166"/>
      <c r="DA265" s="166"/>
      <c r="DB265" s="166"/>
      <c r="DC265" s="166"/>
      <c r="DD265" s="166"/>
      <c r="DE265" s="166"/>
      <c r="DF265" s="166"/>
      <c r="DG265" s="166"/>
      <c r="DH265" s="166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HA265" s="231"/>
      <c r="HB265" s="231"/>
      <c r="HC265" s="231"/>
      <c r="HD265" s="231"/>
      <c r="HE265" s="231"/>
      <c r="HF265" s="231"/>
      <c r="HG265" s="231"/>
      <c r="HH265" s="231"/>
      <c r="HI265" s="231"/>
      <c r="HJ265" s="231"/>
      <c r="HK265" s="231"/>
      <c r="HL265" s="231"/>
      <c r="HM265" s="231"/>
      <c r="HN265" s="231"/>
      <c r="HO265" s="231"/>
      <c r="HP265" s="231"/>
      <c r="HQ265" s="231"/>
      <c r="HR265" s="231"/>
      <c r="HS265" s="231"/>
      <c r="HT265" s="231"/>
      <c r="HU265" s="231"/>
      <c r="HV265" s="231"/>
      <c r="HW265" s="231"/>
      <c r="HX265" s="231"/>
      <c r="HY265" s="231"/>
      <c r="HZ265" s="231"/>
      <c r="IA265" s="231"/>
      <c r="IB265" s="231"/>
      <c r="IC265" s="231"/>
      <c r="ID265" s="231"/>
      <c r="IE265" s="231"/>
      <c r="IF265" s="231"/>
      <c r="IG265" s="233"/>
      <c r="IH265" s="233"/>
      <c r="II265" s="233"/>
      <c r="IJ265" s="233"/>
    </row>
    <row r="266" spans="3:24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166"/>
      <c r="CB266" s="166"/>
      <c r="CC266" s="166"/>
      <c r="CD266" s="166"/>
      <c r="CE266" s="166"/>
      <c r="CF266" s="166"/>
      <c r="CG266" s="166"/>
      <c r="CH266" s="166"/>
      <c r="CI266" s="166"/>
      <c r="CJ266" s="166"/>
      <c r="CK266" s="166"/>
      <c r="CL266" s="166"/>
      <c r="CM266" s="166"/>
      <c r="CN266" s="166"/>
      <c r="CO266" s="166"/>
      <c r="CP266" s="166"/>
      <c r="CQ266" s="166"/>
      <c r="CR266" s="166"/>
      <c r="CS266" s="166"/>
      <c r="CT266" s="166"/>
      <c r="CU266" s="166"/>
      <c r="CV266" s="166"/>
      <c r="CW266" s="166"/>
      <c r="CX266" s="166"/>
      <c r="CY266" s="166"/>
      <c r="CZ266" s="166"/>
      <c r="DA266" s="166"/>
      <c r="DB266" s="166"/>
      <c r="DC266" s="166"/>
      <c r="DD266" s="166"/>
      <c r="DE266" s="166"/>
      <c r="DF266" s="166"/>
      <c r="DG266" s="166"/>
      <c r="DH266" s="166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HA266" s="231"/>
      <c r="HB266" s="231"/>
      <c r="HC266" s="231"/>
      <c r="HD266" s="231"/>
      <c r="HE266" s="231"/>
      <c r="HF266" s="231"/>
      <c r="HG266" s="231"/>
      <c r="HH266" s="231"/>
      <c r="HI266" s="231"/>
      <c r="HJ266" s="231"/>
      <c r="HK266" s="231"/>
      <c r="HL266" s="231"/>
      <c r="HM266" s="231"/>
      <c r="HN266" s="231"/>
      <c r="HO266" s="231"/>
      <c r="HP266" s="231"/>
      <c r="HQ266" s="231"/>
      <c r="HR266" s="231"/>
      <c r="HS266" s="231"/>
      <c r="HT266" s="231"/>
      <c r="HU266" s="231"/>
      <c r="HV266" s="231"/>
      <c r="HW266" s="231"/>
      <c r="HX266" s="231"/>
      <c r="HY266" s="231"/>
      <c r="HZ266" s="231"/>
      <c r="IA266" s="231"/>
      <c r="IB266" s="231"/>
      <c r="IC266" s="231"/>
      <c r="ID266" s="231"/>
      <c r="IE266" s="231"/>
      <c r="IF266" s="231"/>
      <c r="IG266" s="233"/>
      <c r="IH266" s="233"/>
      <c r="II266" s="233"/>
      <c r="IJ266" s="233"/>
    </row>
    <row r="267" spans="3:24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166"/>
      <c r="CB267" s="166"/>
      <c r="CC267" s="166"/>
      <c r="CD267" s="166"/>
      <c r="CE267" s="166"/>
      <c r="CF267" s="166"/>
      <c r="CG267" s="166"/>
      <c r="CH267" s="166"/>
      <c r="CI267" s="166"/>
      <c r="CJ267" s="166"/>
      <c r="CK267" s="166"/>
      <c r="CL267" s="166"/>
      <c r="CM267" s="166"/>
      <c r="CN267" s="166"/>
      <c r="CO267" s="166"/>
      <c r="CP267" s="166"/>
      <c r="CQ267" s="166"/>
      <c r="CR267" s="166"/>
      <c r="CS267" s="166"/>
      <c r="CT267" s="166"/>
      <c r="CU267" s="166"/>
      <c r="CV267" s="166"/>
      <c r="CW267" s="166"/>
      <c r="CX267" s="166"/>
      <c r="CY267" s="166"/>
      <c r="CZ267" s="166"/>
      <c r="DA267" s="166"/>
      <c r="DB267" s="166"/>
      <c r="DC267" s="166"/>
      <c r="DD267" s="166"/>
      <c r="DE267" s="166"/>
      <c r="DF267" s="166"/>
      <c r="DG267" s="166"/>
      <c r="DH267" s="166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HA267" s="231"/>
      <c r="HB267" s="231"/>
      <c r="HC267" s="231"/>
      <c r="HD267" s="231"/>
      <c r="HE267" s="231"/>
      <c r="HF267" s="231"/>
      <c r="HG267" s="231"/>
      <c r="HH267" s="231"/>
      <c r="HI267" s="231"/>
      <c r="HJ267" s="231"/>
      <c r="HK267" s="231"/>
      <c r="HL267" s="231"/>
      <c r="HM267" s="231"/>
      <c r="HN267" s="231"/>
      <c r="HO267" s="231"/>
      <c r="HP267" s="231"/>
      <c r="HQ267" s="231"/>
      <c r="HR267" s="231"/>
      <c r="HS267" s="231"/>
      <c r="HT267" s="231"/>
      <c r="HU267" s="231"/>
      <c r="HV267" s="231"/>
      <c r="HW267" s="231"/>
      <c r="HX267" s="231"/>
      <c r="HY267" s="231"/>
      <c r="HZ267" s="231"/>
      <c r="IA267" s="231"/>
      <c r="IB267" s="231"/>
      <c r="IC267" s="231"/>
      <c r="ID267" s="231"/>
      <c r="IE267" s="231"/>
      <c r="IF267" s="231"/>
      <c r="IG267" s="233"/>
      <c r="IH267" s="233"/>
      <c r="II267" s="233"/>
      <c r="IJ267" s="233"/>
    </row>
    <row r="268" spans="3:24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166"/>
      <c r="CB268" s="166"/>
      <c r="CC268" s="166"/>
      <c r="CD268" s="166"/>
      <c r="CE268" s="166"/>
      <c r="CF268" s="166"/>
      <c r="CG268" s="166"/>
      <c r="CH268" s="166"/>
      <c r="CI268" s="166"/>
      <c r="CJ268" s="166"/>
      <c r="CK268" s="166"/>
      <c r="CL268" s="166"/>
      <c r="CM268" s="166"/>
      <c r="CN268" s="166"/>
      <c r="CO268" s="166"/>
      <c r="CP268" s="166"/>
      <c r="CQ268" s="166"/>
      <c r="CR268" s="166"/>
      <c r="CS268" s="166"/>
      <c r="CT268" s="166"/>
      <c r="CU268" s="166"/>
      <c r="CV268" s="166"/>
      <c r="CW268" s="166"/>
      <c r="CX268" s="166"/>
      <c r="CY268" s="166"/>
      <c r="CZ268" s="166"/>
      <c r="DA268" s="166"/>
      <c r="DB268" s="166"/>
      <c r="DC268" s="166"/>
      <c r="DD268" s="166"/>
      <c r="DE268" s="166"/>
      <c r="DF268" s="166"/>
      <c r="DG268" s="166"/>
      <c r="DH268" s="166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HA268" s="231"/>
      <c r="HB268" s="231"/>
      <c r="HC268" s="231"/>
      <c r="HD268" s="231"/>
      <c r="HE268" s="231"/>
      <c r="HF268" s="231"/>
      <c r="HG268" s="231"/>
      <c r="HH268" s="231"/>
      <c r="HI268" s="231"/>
      <c r="HJ268" s="231"/>
      <c r="HK268" s="231"/>
      <c r="HL268" s="231"/>
      <c r="HM268" s="231"/>
      <c r="HN268" s="231"/>
      <c r="HO268" s="231"/>
      <c r="HP268" s="231"/>
      <c r="HQ268" s="231"/>
      <c r="HR268" s="231"/>
      <c r="HS268" s="231"/>
      <c r="HT268" s="231"/>
      <c r="HU268" s="231"/>
      <c r="HV268" s="231"/>
      <c r="HW268" s="231"/>
      <c r="HX268" s="231"/>
      <c r="HY268" s="231"/>
      <c r="HZ268" s="231"/>
      <c r="IA268" s="231"/>
      <c r="IB268" s="231"/>
      <c r="IC268" s="231"/>
      <c r="ID268" s="231"/>
      <c r="IE268" s="231"/>
      <c r="IF268" s="231"/>
      <c r="IG268" s="233"/>
      <c r="IH268" s="233"/>
      <c r="II268" s="233"/>
      <c r="IJ268" s="233"/>
    </row>
    <row r="269" spans="3:24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166"/>
      <c r="CB269" s="166"/>
      <c r="CC269" s="166"/>
      <c r="CD269" s="166"/>
      <c r="CE269" s="166"/>
      <c r="CF269" s="166"/>
      <c r="CG269" s="166"/>
      <c r="CH269" s="166"/>
      <c r="CI269" s="166"/>
      <c r="CJ269" s="166"/>
      <c r="CK269" s="166"/>
      <c r="CL269" s="166"/>
      <c r="CM269" s="166"/>
      <c r="CN269" s="166"/>
      <c r="CO269" s="166"/>
      <c r="CP269" s="166"/>
      <c r="CQ269" s="166"/>
      <c r="CR269" s="166"/>
      <c r="CS269" s="166"/>
      <c r="CT269" s="166"/>
      <c r="CU269" s="166"/>
      <c r="CV269" s="166"/>
      <c r="CW269" s="166"/>
      <c r="CX269" s="166"/>
      <c r="CY269" s="166"/>
      <c r="CZ269" s="166"/>
      <c r="DA269" s="166"/>
      <c r="DB269" s="166"/>
      <c r="DC269" s="166"/>
      <c r="DD269" s="166"/>
      <c r="DE269" s="166"/>
      <c r="DF269" s="166"/>
      <c r="DG269" s="166"/>
      <c r="DH269" s="166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HA269" s="231"/>
      <c r="HB269" s="231"/>
      <c r="HC269" s="231"/>
      <c r="HD269" s="231"/>
      <c r="HE269" s="231"/>
      <c r="HF269" s="231"/>
      <c r="HG269" s="231"/>
      <c r="HH269" s="231"/>
      <c r="HI269" s="231"/>
      <c r="HJ269" s="231"/>
      <c r="HK269" s="231"/>
      <c r="HL269" s="231"/>
      <c r="HM269" s="231"/>
      <c r="HN269" s="231"/>
      <c r="HO269" s="231"/>
      <c r="HP269" s="231"/>
      <c r="HQ269" s="231"/>
      <c r="HR269" s="231"/>
      <c r="HS269" s="231"/>
      <c r="HT269" s="231"/>
      <c r="HU269" s="231"/>
      <c r="HV269" s="231"/>
      <c r="HW269" s="231"/>
      <c r="HX269" s="231"/>
      <c r="HY269" s="231"/>
      <c r="HZ269" s="231"/>
      <c r="IA269" s="231"/>
      <c r="IB269" s="231"/>
      <c r="IC269" s="231"/>
      <c r="ID269" s="231"/>
      <c r="IE269" s="231"/>
      <c r="IF269" s="231"/>
      <c r="IG269" s="233"/>
      <c r="IH269" s="233"/>
      <c r="II269" s="233"/>
      <c r="IJ269" s="233"/>
    </row>
    <row r="270" spans="3:24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166"/>
      <c r="CB270" s="166"/>
      <c r="CC270" s="166"/>
      <c r="CD270" s="166"/>
      <c r="CE270" s="166"/>
      <c r="CF270" s="166"/>
      <c r="CG270" s="166"/>
      <c r="CH270" s="166"/>
      <c r="CI270" s="166"/>
      <c r="CJ270" s="166"/>
      <c r="CK270" s="166"/>
      <c r="CL270" s="166"/>
      <c r="CM270" s="166"/>
      <c r="CN270" s="166"/>
      <c r="CO270" s="166"/>
      <c r="CP270" s="166"/>
      <c r="CQ270" s="166"/>
      <c r="CR270" s="166"/>
      <c r="CS270" s="166"/>
      <c r="CT270" s="166"/>
      <c r="CU270" s="166"/>
      <c r="CV270" s="166"/>
      <c r="CW270" s="166"/>
      <c r="CX270" s="166"/>
      <c r="CY270" s="166"/>
      <c r="CZ270" s="166"/>
      <c r="DA270" s="166"/>
      <c r="DB270" s="166"/>
      <c r="DC270" s="166"/>
      <c r="DD270" s="166"/>
      <c r="DE270" s="166"/>
      <c r="DF270" s="166"/>
      <c r="DG270" s="166"/>
      <c r="DH270" s="166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HA270" s="231"/>
      <c r="HB270" s="231"/>
      <c r="HC270" s="231"/>
      <c r="HD270" s="231"/>
      <c r="HE270" s="231"/>
      <c r="HF270" s="231"/>
      <c r="HG270" s="231"/>
      <c r="HH270" s="231"/>
      <c r="HI270" s="231"/>
      <c r="HJ270" s="231"/>
      <c r="HK270" s="231"/>
      <c r="HL270" s="231"/>
      <c r="HM270" s="231"/>
      <c r="HN270" s="231"/>
      <c r="HO270" s="231"/>
      <c r="HP270" s="231"/>
      <c r="HQ270" s="231"/>
      <c r="HR270" s="231"/>
      <c r="HS270" s="231"/>
      <c r="HT270" s="231"/>
      <c r="HU270" s="231"/>
      <c r="HV270" s="231"/>
      <c r="HW270" s="231"/>
      <c r="HX270" s="231"/>
      <c r="HY270" s="231"/>
      <c r="HZ270" s="231"/>
      <c r="IA270" s="231"/>
      <c r="IB270" s="231"/>
      <c r="IC270" s="231"/>
      <c r="ID270" s="231"/>
      <c r="IE270" s="231"/>
      <c r="IF270" s="231"/>
      <c r="IG270" s="233"/>
      <c r="IH270" s="233"/>
      <c r="II270" s="233"/>
      <c r="IJ270" s="233"/>
    </row>
    <row r="271" spans="3:24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166"/>
      <c r="CB271" s="166"/>
      <c r="CC271" s="166"/>
      <c r="CD271" s="166"/>
      <c r="CE271" s="166"/>
      <c r="CF271" s="166"/>
      <c r="CG271" s="166"/>
      <c r="CH271" s="166"/>
      <c r="CI271" s="166"/>
      <c r="CJ271" s="166"/>
      <c r="CK271" s="166"/>
      <c r="CL271" s="166"/>
      <c r="CM271" s="166"/>
      <c r="CN271" s="166"/>
      <c r="CO271" s="166"/>
      <c r="CP271" s="166"/>
      <c r="CQ271" s="166"/>
      <c r="CR271" s="166"/>
      <c r="CS271" s="166"/>
      <c r="CT271" s="166"/>
      <c r="CU271" s="166"/>
      <c r="CV271" s="166"/>
      <c r="CW271" s="166"/>
      <c r="CX271" s="166"/>
      <c r="CY271" s="166"/>
      <c r="CZ271" s="166"/>
      <c r="DA271" s="166"/>
      <c r="DB271" s="166"/>
      <c r="DC271" s="166"/>
      <c r="DD271" s="166"/>
      <c r="DE271" s="166"/>
      <c r="DF271" s="166"/>
      <c r="DG271" s="166"/>
      <c r="DH271" s="166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HA271" s="231"/>
      <c r="HB271" s="231"/>
      <c r="HC271" s="231"/>
      <c r="HD271" s="231"/>
      <c r="HE271" s="231"/>
      <c r="HF271" s="231"/>
      <c r="HG271" s="231"/>
      <c r="HH271" s="231"/>
      <c r="HI271" s="231"/>
      <c r="HJ271" s="231"/>
      <c r="HK271" s="231"/>
      <c r="HL271" s="231"/>
      <c r="HM271" s="231"/>
      <c r="HN271" s="231"/>
      <c r="HO271" s="231"/>
      <c r="HP271" s="231"/>
      <c r="HQ271" s="231"/>
      <c r="HR271" s="231"/>
      <c r="HS271" s="231"/>
      <c r="HT271" s="231"/>
      <c r="HU271" s="231"/>
      <c r="HV271" s="231"/>
      <c r="HW271" s="231"/>
      <c r="HX271" s="231"/>
      <c r="HY271" s="231"/>
      <c r="HZ271" s="231"/>
      <c r="IA271" s="231"/>
      <c r="IB271" s="231"/>
      <c r="IC271" s="231"/>
      <c r="ID271" s="231"/>
      <c r="IE271" s="231"/>
      <c r="IF271" s="231"/>
      <c r="IG271" s="233"/>
      <c r="IH271" s="233"/>
      <c r="II271" s="233"/>
      <c r="IJ271" s="233"/>
    </row>
    <row r="272" spans="3:24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166"/>
      <c r="CB272" s="166"/>
      <c r="CC272" s="166"/>
      <c r="CD272" s="166"/>
      <c r="CE272" s="166"/>
      <c r="CF272" s="166"/>
      <c r="CG272" s="166"/>
      <c r="CH272" s="166"/>
      <c r="CI272" s="166"/>
      <c r="CJ272" s="166"/>
      <c r="CK272" s="166"/>
      <c r="CL272" s="166"/>
      <c r="CM272" s="166"/>
      <c r="CN272" s="166"/>
      <c r="CO272" s="166"/>
      <c r="CP272" s="166"/>
      <c r="CQ272" s="166"/>
      <c r="CR272" s="166"/>
      <c r="CS272" s="166"/>
      <c r="CT272" s="166"/>
      <c r="CU272" s="166"/>
      <c r="CV272" s="166"/>
      <c r="CW272" s="166"/>
      <c r="CX272" s="166"/>
      <c r="CY272" s="166"/>
      <c r="CZ272" s="166"/>
      <c r="DA272" s="166"/>
      <c r="DB272" s="166"/>
      <c r="DC272" s="166"/>
      <c r="DD272" s="166"/>
      <c r="DE272" s="166"/>
      <c r="DF272" s="166"/>
      <c r="DG272" s="166"/>
      <c r="DH272" s="166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HA272" s="231"/>
      <c r="HB272" s="231"/>
      <c r="HC272" s="231"/>
      <c r="HD272" s="231"/>
      <c r="HE272" s="231"/>
      <c r="HF272" s="231"/>
      <c r="HG272" s="231"/>
      <c r="HH272" s="231"/>
      <c r="HI272" s="231"/>
      <c r="HJ272" s="231"/>
      <c r="HK272" s="231"/>
      <c r="HL272" s="231"/>
      <c r="HM272" s="231"/>
      <c r="HN272" s="231"/>
      <c r="HO272" s="231"/>
      <c r="HP272" s="231"/>
      <c r="HQ272" s="231"/>
      <c r="HR272" s="231"/>
      <c r="HS272" s="231"/>
      <c r="HT272" s="231"/>
      <c r="HU272" s="231"/>
      <c r="HV272" s="231"/>
      <c r="HW272" s="231"/>
      <c r="HX272" s="231"/>
      <c r="HY272" s="231"/>
      <c r="HZ272" s="231"/>
      <c r="IA272" s="231"/>
      <c r="IB272" s="231"/>
      <c r="IC272" s="231"/>
      <c r="ID272" s="231"/>
      <c r="IE272" s="231"/>
      <c r="IF272" s="231"/>
      <c r="IG272" s="233"/>
      <c r="IH272" s="233"/>
      <c r="II272" s="233"/>
      <c r="IJ272" s="233"/>
    </row>
    <row r="273" spans="3:24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166"/>
      <c r="CB273" s="166"/>
      <c r="CC273" s="166"/>
      <c r="CD273" s="166"/>
      <c r="CE273" s="166"/>
      <c r="CF273" s="166"/>
      <c r="CG273" s="166"/>
      <c r="CH273" s="166"/>
      <c r="CI273" s="166"/>
      <c r="CJ273" s="166"/>
      <c r="CK273" s="166"/>
      <c r="CL273" s="166"/>
      <c r="CM273" s="166"/>
      <c r="CN273" s="166"/>
      <c r="CO273" s="166"/>
      <c r="CP273" s="166"/>
      <c r="CQ273" s="166"/>
      <c r="CR273" s="166"/>
      <c r="CS273" s="166"/>
      <c r="CT273" s="166"/>
      <c r="CU273" s="166"/>
      <c r="CV273" s="166"/>
      <c r="CW273" s="166"/>
      <c r="CX273" s="166"/>
      <c r="CY273" s="166"/>
      <c r="CZ273" s="166"/>
      <c r="DA273" s="166"/>
      <c r="DB273" s="166"/>
      <c r="DC273" s="166"/>
      <c r="DD273" s="166"/>
      <c r="DE273" s="166"/>
      <c r="DF273" s="166"/>
      <c r="DG273" s="166"/>
      <c r="DH273" s="166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HA273" s="231"/>
      <c r="HB273" s="231"/>
      <c r="HC273" s="231"/>
      <c r="HD273" s="231"/>
      <c r="HE273" s="231"/>
      <c r="HF273" s="231"/>
      <c r="HG273" s="231"/>
      <c r="HH273" s="231"/>
      <c r="HI273" s="231"/>
      <c r="HJ273" s="231"/>
      <c r="HK273" s="231"/>
      <c r="HL273" s="231"/>
      <c r="HM273" s="231"/>
      <c r="HN273" s="231"/>
      <c r="HO273" s="231"/>
      <c r="HP273" s="231"/>
      <c r="HQ273" s="231"/>
      <c r="HR273" s="231"/>
      <c r="HS273" s="231"/>
      <c r="HT273" s="231"/>
      <c r="HU273" s="231"/>
      <c r="HV273" s="231"/>
      <c r="HW273" s="231"/>
      <c r="HX273" s="231"/>
      <c r="HY273" s="231"/>
      <c r="HZ273" s="231"/>
      <c r="IA273" s="231"/>
      <c r="IB273" s="231"/>
      <c r="IC273" s="231"/>
      <c r="ID273" s="231"/>
      <c r="IE273" s="231"/>
      <c r="IF273" s="231"/>
      <c r="IG273" s="233"/>
      <c r="IH273" s="233"/>
      <c r="II273" s="233"/>
      <c r="IJ273" s="233"/>
    </row>
    <row r="274" spans="3:244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166"/>
      <c r="CB274" s="166"/>
      <c r="CC274" s="166"/>
      <c r="CD274" s="166"/>
      <c r="CE274" s="166"/>
      <c r="CF274" s="166"/>
      <c r="CG274" s="166"/>
      <c r="CH274" s="166"/>
      <c r="CI274" s="166"/>
      <c r="CJ274" s="166"/>
      <c r="CK274" s="166"/>
      <c r="CL274" s="166"/>
      <c r="CM274" s="166"/>
      <c r="CN274" s="166"/>
      <c r="CO274" s="166"/>
      <c r="CP274" s="166"/>
      <c r="CQ274" s="166"/>
      <c r="CR274" s="166"/>
      <c r="CS274" s="166"/>
      <c r="CT274" s="166"/>
      <c r="CU274" s="166"/>
      <c r="CV274" s="166"/>
      <c r="CW274" s="166"/>
      <c r="CX274" s="166"/>
      <c r="CY274" s="166"/>
      <c r="CZ274" s="166"/>
      <c r="DA274" s="166"/>
      <c r="DB274" s="166"/>
      <c r="DC274" s="166"/>
      <c r="DD274" s="166"/>
      <c r="DE274" s="166"/>
      <c r="DF274" s="166"/>
      <c r="DG274" s="166"/>
      <c r="DH274" s="166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HA274" s="231"/>
      <c r="HB274" s="231"/>
      <c r="HC274" s="231"/>
      <c r="HD274" s="231"/>
      <c r="HE274" s="231"/>
      <c r="HF274" s="231"/>
      <c r="HG274" s="231"/>
      <c r="HH274" s="231"/>
      <c r="HI274" s="231"/>
      <c r="HJ274" s="231"/>
      <c r="HK274" s="231"/>
      <c r="HL274" s="231"/>
      <c r="HM274" s="231"/>
      <c r="HN274" s="231"/>
      <c r="HO274" s="231"/>
      <c r="HP274" s="231"/>
      <c r="HQ274" s="231"/>
      <c r="HR274" s="231"/>
      <c r="HS274" s="231"/>
      <c r="HT274" s="231"/>
      <c r="HU274" s="231"/>
      <c r="HV274" s="231"/>
      <c r="HW274" s="231"/>
      <c r="HX274" s="231"/>
      <c r="HY274" s="231"/>
      <c r="HZ274" s="231"/>
      <c r="IA274" s="231"/>
      <c r="IB274" s="231"/>
      <c r="IC274" s="231"/>
      <c r="ID274" s="231"/>
      <c r="IE274" s="231"/>
      <c r="IF274" s="231"/>
      <c r="IG274" s="233"/>
      <c r="IH274" s="233"/>
      <c r="II274" s="233"/>
      <c r="IJ274" s="233"/>
    </row>
    <row r="275" spans="3:244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166"/>
      <c r="CB275" s="166"/>
      <c r="CC275" s="166"/>
      <c r="CD275" s="166"/>
      <c r="CE275" s="166"/>
      <c r="CF275" s="166"/>
      <c r="CG275" s="166"/>
      <c r="CH275" s="166"/>
      <c r="CI275" s="166"/>
      <c r="CJ275" s="166"/>
      <c r="CK275" s="166"/>
      <c r="CL275" s="166"/>
      <c r="CM275" s="166"/>
      <c r="CN275" s="166"/>
      <c r="CO275" s="166"/>
      <c r="CP275" s="166"/>
      <c r="CQ275" s="166"/>
      <c r="CR275" s="166"/>
      <c r="CS275" s="166"/>
      <c r="CT275" s="166"/>
      <c r="CU275" s="166"/>
      <c r="CV275" s="166"/>
      <c r="CW275" s="166"/>
      <c r="CX275" s="166"/>
      <c r="CY275" s="166"/>
      <c r="CZ275" s="166"/>
      <c r="DA275" s="166"/>
      <c r="DB275" s="166"/>
      <c r="DC275" s="166"/>
      <c r="DD275" s="166"/>
      <c r="DE275" s="166"/>
      <c r="DF275" s="166"/>
      <c r="DG275" s="166"/>
      <c r="DH275" s="166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HA275" s="231"/>
      <c r="HB275" s="231"/>
      <c r="HC275" s="231"/>
      <c r="HD275" s="231"/>
      <c r="HE275" s="231"/>
      <c r="HF275" s="231"/>
      <c r="HG275" s="231"/>
      <c r="HH275" s="231"/>
      <c r="HI275" s="231"/>
      <c r="HJ275" s="231"/>
      <c r="HK275" s="231"/>
      <c r="HL275" s="231"/>
      <c r="HM275" s="231"/>
      <c r="HN275" s="231"/>
      <c r="HO275" s="231"/>
      <c r="HP275" s="231"/>
      <c r="HQ275" s="231"/>
      <c r="HR275" s="231"/>
      <c r="HS275" s="231"/>
      <c r="HT275" s="231"/>
      <c r="HU275" s="231"/>
      <c r="HV275" s="231"/>
      <c r="HW275" s="231"/>
      <c r="HX275" s="231"/>
      <c r="HY275" s="231"/>
      <c r="HZ275" s="231"/>
      <c r="IA275" s="231"/>
      <c r="IB275" s="231"/>
      <c r="IC275" s="231"/>
      <c r="ID275" s="231"/>
      <c r="IE275" s="231"/>
      <c r="IF275" s="231"/>
      <c r="IG275" s="233"/>
      <c r="IH275" s="233"/>
      <c r="II275" s="233"/>
      <c r="IJ275" s="233"/>
    </row>
    <row r="276" spans="3:244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166"/>
      <c r="CB276" s="166"/>
      <c r="CC276" s="166"/>
      <c r="CD276" s="166"/>
      <c r="CE276" s="166"/>
      <c r="CF276" s="166"/>
      <c r="CG276" s="166"/>
      <c r="CH276" s="166"/>
      <c r="CI276" s="166"/>
      <c r="CJ276" s="166"/>
      <c r="CK276" s="166"/>
      <c r="CL276" s="166"/>
      <c r="CM276" s="166"/>
      <c r="CN276" s="166"/>
      <c r="CO276" s="166"/>
      <c r="CP276" s="166"/>
      <c r="CQ276" s="166"/>
      <c r="CR276" s="166"/>
      <c r="CS276" s="166"/>
      <c r="CT276" s="166"/>
      <c r="CU276" s="166"/>
      <c r="CV276" s="166"/>
      <c r="CW276" s="166"/>
      <c r="CX276" s="166"/>
      <c r="CY276" s="166"/>
      <c r="CZ276" s="166"/>
      <c r="DA276" s="166"/>
      <c r="DB276" s="166"/>
      <c r="DC276" s="166"/>
      <c r="DD276" s="166"/>
      <c r="DE276" s="166"/>
      <c r="DF276" s="166"/>
      <c r="DG276" s="166"/>
      <c r="DH276" s="166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HA276" s="231"/>
      <c r="HB276" s="231"/>
      <c r="HC276" s="231"/>
      <c r="HD276" s="231"/>
      <c r="HE276" s="231"/>
      <c r="HF276" s="231"/>
      <c r="HG276" s="231"/>
      <c r="HH276" s="231"/>
      <c r="HI276" s="231"/>
      <c r="HJ276" s="231"/>
      <c r="HK276" s="231"/>
      <c r="HL276" s="231"/>
      <c r="HM276" s="231"/>
      <c r="HN276" s="231"/>
      <c r="HO276" s="231"/>
      <c r="HP276" s="231"/>
      <c r="HQ276" s="231"/>
      <c r="HR276" s="231"/>
      <c r="HS276" s="231"/>
      <c r="HT276" s="231"/>
      <c r="HU276" s="231"/>
      <c r="HV276" s="231"/>
      <c r="HW276" s="231"/>
      <c r="HX276" s="231"/>
      <c r="HY276" s="231"/>
      <c r="HZ276" s="231"/>
      <c r="IA276" s="231"/>
      <c r="IB276" s="231"/>
      <c r="IC276" s="231"/>
      <c r="ID276" s="231"/>
      <c r="IE276" s="231"/>
      <c r="IF276" s="231"/>
      <c r="IG276" s="233"/>
      <c r="IH276" s="233"/>
      <c r="II276" s="233"/>
      <c r="IJ276" s="233"/>
    </row>
    <row r="277" spans="3:244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166"/>
      <c r="CB277" s="166"/>
      <c r="CC277" s="166"/>
      <c r="CD277" s="166"/>
      <c r="CE277" s="166"/>
      <c r="CF277" s="166"/>
      <c r="CG277" s="166"/>
      <c r="CH277" s="166"/>
      <c r="CI277" s="166"/>
      <c r="CJ277" s="166"/>
      <c r="CK277" s="166"/>
      <c r="CL277" s="166"/>
      <c r="CM277" s="166"/>
      <c r="CN277" s="166"/>
      <c r="CO277" s="166"/>
      <c r="CP277" s="166"/>
      <c r="CQ277" s="166"/>
      <c r="CR277" s="166"/>
      <c r="CS277" s="166"/>
      <c r="CT277" s="166"/>
      <c r="CU277" s="166"/>
      <c r="CV277" s="166"/>
      <c r="CW277" s="166"/>
      <c r="CX277" s="166"/>
      <c r="CY277" s="166"/>
      <c r="CZ277" s="166"/>
      <c r="DA277" s="166"/>
      <c r="DB277" s="166"/>
      <c r="DC277" s="166"/>
      <c r="DD277" s="166"/>
      <c r="DE277" s="166"/>
      <c r="DF277" s="166"/>
      <c r="DG277" s="166"/>
      <c r="DH277" s="166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HA277" s="231"/>
      <c r="HB277" s="231"/>
      <c r="HC277" s="231"/>
      <c r="HD277" s="231"/>
      <c r="HE277" s="231"/>
      <c r="HF277" s="231"/>
      <c r="HG277" s="231"/>
      <c r="HH277" s="231"/>
      <c r="HI277" s="231"/>
      <c r="HJ277" s="231"/>
      <c r="HK277" s="231"/>
      <c r="HL277" s="231"/>
      <c r="HM277" s="231"/>
      <c r="HN277" s="231"/>
      <c r="HO277" s="231"/>
      <c r="HP277" s="231"/>
      <c r="HQ277" s="231"/>
      <c r="HR277" s="231"/>
      <c r="HS277" s="231"/>
      <c r="HT277" s="231"/>
      <c r="HU277" s="231"/>
      <c r="HV277" s="231"/>
      <c r="HW277" s="231"/>
      <c r="HX277" s="231"/>
      <c r="HY277" s="231"/>
      <c r="HZ277" s="231"/>
      <c r="IA277" s="231"/>
      <c r="IB277" s="231"/>
      <c r="IC277" s="231"/>
      <c r="ID277" s="231"/>
      <c r="IE277" s="231"/>
      <c r="IF277" s="231"/>
      <c r="IG277" s="233"/>
      <c r="IH277" s="233"/>
      <c r="II277" s="233"/>
      <c r="IJ277" s="233"/>
    </row>
  </sheetData>
  <sheetProtection/>
  <mergeCells count="27"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S3:S4"/>
    <mergeCell ref="R3:R4"/>
    <mergeCell ref="J3:J4"/>
    <mergeCell ref="L3:L4"/>
    <mergeCell ref="M3:M4"/>
    <mergeCell ref="N3:N4"/>
    <mergeCell ref="K3:K4"/>
    <mergeCell ref="HA2:HA4"/>
    <mergeCell ref="C3:C4"/>
    <mergeCell ref="F3:F4"/>
    <mergeCell ref="I3:I4"/>
    <mergeCell ref="H3:H4"/>
    <mergeCell ref="G3:G4"/>
    <mergeCell ref="D3:D4"/>
    <mergeCell ref="E3:E4"/>
    <mergeCell ref="U3:U4"/>
    <mergeCell ref="T3:T4"/>
  </mergeCells>
  <printOptions gridLines="1" horizontalCentered="1"/>
  <pageMargins left="3.1" right="1.82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U.D.ALZIRA
Temporada 1994-95
Regional Preferent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67" zoomScaleNormal="67" zoomScalePageLayoutView="0" workbookViewId="0" topLeftCell="A7">
      <pane xSplit="1" topLeftCell="B1" activePane="topRight" state="frozen"/>
      <selection pane="topLeft" activeCell="A8" sqref="A8"/>
      <selection pane="topRight" activeCell="O53" sqref="O53"/>
    </sheetView>
  </sheetViews>
  <sheetFormatPr defaultColWidth="11.421875" defaultRowHeight="12.75"/>
  <cols>
    <col min="1" max="1" width="17.8515625" style="9" bestFit="1" customWidth="1"/>
    <col min="2" max="8" width="11.421875" style="12" customWidth="1"/>
    <col min="9" max="16384" width="11.421875" style="9" customWidth="1"/>
  </cols>
  <sheetData>
    <row r="1" spans="1:8" s="14" customFormat="1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7" s="13" customFormat="1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</row>
    <row r="3" spans="1:9" s="10" customFormat="1" ht="13.5" thickTop="1">
      <c r="A3" s="65" t="str">
        <f>'U.E. ALZIRA'!X3</f>
        <v>Aldaia</v>
      </c>
      <c r="B3" s="31"/>
      <c r="C3" s="16">
        <v>1</v>
      </c>
      <c r="D3" s="25"/>
      <c r="E3" s="22"/>
      <c r="F3" s="16"/>
      <c r="G3" s="17"/>
      <c r="H3" s="10">
        <f>SUM(B3:G3)</f>
        <v>1</v>
      </c>
      <c r="I3" s="10">
        <v>1</v>
      </c>
    </row>
    <row r="4" spans="1:15" s="10" customFormat="1" ht="12.75">
      <c r="A4" s="65" t="str">
        <f>'U.E. ALZIRA'!Y3</f>
        <v>Catarroja</v>
      </c>
      <c r="B4" s="32"/>
      <c r="C4" s="8"/>
      <c r="D4" s="7"/>
      <c r="E4" s="33"/>
      <c r="F4" s="8"/>
      <c r="G4" s="34">
        <v>1</v>
      </c>
      <c r="H4" s="10">
        <f aca="true" t="shared" si="0" ref="H4:H50">SUM(B4:G4)</f>
        <v>1</v>
      </c>
      <c r="I4" s="12">
        <v>2</v>
      </c>
      <c r="J4" s="11"/>
      <c r="K4" s="11"/>
      <c r="L4" s="11"/>
      <c r="M4" s="11"/>
      <c r="N4" s="11"/>
      <c r="O4" s="11"/>
    </row>
    <row r="5" spans="1:15" s="12" customFormat="1" ht="12.75">
      <c r="A5" s="66" t="str">
        <f>'U.E. ALZIRA'!Z3</f>
        <v>Cullera</v>
      </c>
      <c r="B5" s="32"/>
      <c r="C5" s="8"/>
      <c r="D5" s="7"/>
      <c r="E5" s="33"/>
      <c r="F5" s="8"/>
      <c r="G5" s="34"/>
      <c r="H5" s="10">
        <f t="shared" si="0"/>
        <v>0</v>
      </c>
      <c r="I5" s="10">
        <v>3</v>
      </c>
      <c r="J5" s="11"/>
      <c r="K5" s="11"/>
      <c r="L5" s="11"/>
      <c r="M5" s="11"/>
      <c r="N5" s="11"/>
      <c r="O5" s="11"/>
    </row>
    <row r="6" spans="1:9" s="11" customFormat="1" ht="12.75">
      <c r="A6" s="66" t="str">
        <f>'U.E. ALZIRA'!AA3</f>
        <v>Requena</v>
      </c>
      <c r="B6" s="32"/>
      <c r="C6" s="8"/>
      <c r="D6" s="7"/>
      <c r="E6" s="33"/>
      <c r="F6" s="8"/>
      <c r="G6" s="34"/>
      <c r="H6" s="10">
        <f t="shared" si="0"/>
        <v>0</v>
      </c>
      <c r="I6" s="12">
        <v>4</v>
      </c>
    </row>
    <row r="7" spans="1:15" s="12" customFormat="1" ht="12.75">
      <c r="A7" s="66" t="str">
        <f>'U.E. ALZIRA'!AB3</f>
        <v>Burjassot</v>
      </c>
      <c r="B7" s="32">
        <v>1</v>
      </c>
      <c r="C7" s="8">
        <v>1</v>
      </c>
      <c r="D7" s="7"/>
      <c r="E7" s="33"/>
      <c r="F7" s="8"/>
      <c r="G7" s="34">
        <v>1</v>
      </c>
      <c r="H7" s="10">
        <f t="shared" si="0"/>
        <v>3</v>
      </c>
      <c r="I7" s="10">
        <v>5</v>
      </c>
      <c r="J7" s="11"/>
      <c r="K7" s="11"/>
      <c r="L7" s="11"/>
      <c r="M7" s="11"/>
      <c r="N7" s="11"/>
      <c r="O7" s="11"/>
    </row>
    <row r="8" spans="1:9" s="11" customFormat="1" ht="12.75">
      <c r="A8" s="66" t="str">
        <f>'U.E. ALZIRA'!AC3</f>
        <v>Picassent</v>
      </c>
      <c r="B8" s="32"/>
      <c r="C8" s="8"/>
      <c r="D8" s="7"/>
      <c r="E8" s="33"/>
      <c r="F8" s="8"/>
      <c r="G8" s="34"/>
      <c r="H8" s="10">
        <f t="shared" si="0"/>
        <v>0</v>
      </c>
      <c r="I8" s="12">
        <v>6</v>
      </c>
    </row>
    <row r="9" spans="1:15" s="12" customFormat="1" ht="12.75">
      <c r="A9" s="66" t="str">
        <f>'U.E. ALZIRA'!AD3</f>
        <v>Buñol</v>
      </c>
      <c r="B9" s="32">
        <v>1</v>
      </c>
      <c r="C9" s="8"/>
      <c r="D9" s="7"/>
      <c r="E9" s="33">
        <v>1</v>
      </c>
      <c r="F9" s="8"/>
      <c r="G9" s="34"/>
      <c r="H9" s="10">
        <f t="shared" si="0"/>
        <v>2</v>
      </c>
      <c r="I9" s="10">
        <v>7</v>
      </c>
      <c r="J9" s="9"/>
      <c r="K9" s="9"/>
      <c r="L9" s="9"/>
      <c r="M9" s="9"/>
      <c r="N9" s="9"/>
      <c r="O9" s="9"/>
    </row>
    <row r="10" spans="1:9" ht="12.75">
      <c r="A10" s="66" t="str">
        <f>'U.E. ALZIRA'!AE3</f>
        <v>Silla</v>
      </c>
      <c r="B10" s="32"/>
      <c r="C10" s="8"/>
      <c r="D10" s="7"/>
      <c r="E10" s="33"/>
      <c r="F10" s="8"/>
      <c r="G10" s="34">
        <v>1</v>
      </c>
      <c r="H10" s="10">
        <f t="shared" si="0"/>
        <v>1</v>
      </c>
      <c r="I10" s="12">
        <v>8</v>
      </c>
    </row>
    <row r="11" spans="1:15" s="12" customFormat="1" ht="12.75">
      <c r="A11" s="66" t="str">
        <f>'U.E. ALZIRA'!AF3</f>
        <v>Mislata</v>
      </c>
      <c r="B11" s="32"/>
      <c r="C11" s="8"/>
      <c r="D11" s="7"/>
      <c r="E11" s="33"/>
      <c r="F11" s="8">
        <v>1</v>
      </c>
      <c r="G11" s="34"/>
      <c r="H11" s="10">
        <f t="shared" si="0"/>
        <v>1</v>
      </c>
      <c r="I11" s="10">
        <v>9</v>
      </c>
      <c r="J11" s="9"/>
      <c r="K11" s="9"/>
      <c r="L11" s="9"/>
      <c r="M11" s="9"/>
      <c r="N11" s="9"/>
      <c r="O11" s="9"/>
    </row>
    <row r="12" spans="1:9" ht="12.75">
      <c r="A12" s="66" t="str">
        <f>'U.E. ALZIRA'!AG3</f>
        <v>Carcaixent</v>
      </c>
      <c r="B12" s="32"/>
      <c r="C12" s="8"/>
      <c r="D12" s="7"/>
      <c r="E12" s="33"/>
      <c r="F12" s="8"/>
      <c r="G12" s="34"/>
      <c r="H12" s="10">
        <f t="shared" si="0"/>
        <v>0</v>
      </c>
      <c r="I12" s="12">
        <v>10</v>
      </c>
    </row>
    <row r="13" spans="1:15" s="12" customFormat="1" ht="12.75">
      <c r="A13" s="66" t="str">
        <f>'U.E. ALZIRA'!AH3</f>
        <v>Barrio de la Luz</v>
      </c>
      <c r="B13" s="32"/>
      <c r="C13" s="8"/>
      <c r="D13" s="7"/>
      <c r="E13" s="33"/>
      <c r="F13" s="8">
        <v>1</v>
      </c>
      <c r="G13" s="34">
        <v>1</v>
      </c>
      <c r="H13" s="10">
        <f t="shared" si="0"/>
        <v>2</v>
      </c>
      <c r="I13" s="10">
        <v>11</v>
      </c>
      <c r="J13" s="9"/>
      <c r="K13" s="9"/>
      <c r="L13" s="9"/>
      <c r="M13" s="9"/>
      <c r="N13" s="9"/>
      <c r="O13" s="9"/>
    </row>
    <row r="14" spans="1:9" ht="12.75">
      <c r="A14" s="66" t="str">
        <f>'U.E. ALZIRA'!AI3</f>
        <v>Tavernes</v>
      </c>
      <c r="B14" s="32"/>
      <c r="C14" s="8">
        <v>1</v>
      </c>
      <c r="D14" s="7"/>
      <c r="E14" s="33"/>
      <c r="F14" s="8"/>
      <c r="G14" s="34">
        <v>1</v>
      </c>
      <c r="H14" s="10">
        <f t="shared" si="0"/>
        <v>2</v>
      </c>
      <c r="I14" s="12">
        <v>12</v>
      </c>
    </row>
    <row r="15" spans="1:15" s="12" customFormat="1" ht="12.75">
      <c r="A15" s="66" t="str">
        <f>'U.E. ALZIRA'!AJ3</f>
        <v>San Marcelino</v>
      </c>
      <c r="B15" s="32"/>
      <c r="C15" s="8">
        <v>1</v>
      </c>
      <c r="D15" s="7"/>
      <c r="E15" s="33">
        <v>1</v>
      </c>
      <c r="F15" s="8"/>
      <c r="G15" s="34"/>
      <c r="H15" s="10">
        <f t="shared" si="0"/>
        <v>2</v>
      </c>
      <c r="I15" s="10">
        <v>13</v>
      </c>
      <c r="J15" s="9"/>
      <c r="K15" s="9"/>
      <c r="L15" s="9"/>
      <c r="M15" s="9"/>
      <c r="N15" s="9"/>
      <c r="O15" s="9"/>
    </row>
    <row r="16" spans="1:9" ht="12.75">
      <c r="A16" s="66" t="str">
        <f>'U.E. ALZIRA'!AK3</f>
        <v>Alfarp</v>
      </c>
      <c r="B16" s="32"/>
      <c r="C16" s="8"/>
      <c r="D16" s="7"/>
      <c r="E16" s="33"/>
      <c r="F16" s="8"/>
      <c r="G16" s="34"/>
      <c r="H16" s="10">
        <f t="shared" si="0"/>
        <v>0</v>
      </c>
      <c r="I16" s="12">
        <v>14</v>
      </c>
    </row>
    <row r="17" spans="1:15" s="12" customFormat="1" ht="12.75">
      <c r="A17" s="66" t="str">
        <f>'U.E. ALZIRA'!AL3</f>
        <v>Cheste</v>
      </c>
      <c r="B17" s="32"/>
      <c r="C17" s="8"/>
      <c r="D17" s="7"/>
      <c r="E17" s="33"/>
      <c r="F17" s="8">
        <v>1</v>
      </c>
      <c r="G17" s="34"/>
      <c r="H17" s="10">
        <f t="shared" si="0"/>
        <v>1</v>
      </c>
      <c r="I17" s="10">
        <v>15</v>
      </c>
      <c r="J17" s="9"/>
      <c r="K17" s="9"/>
      <c r="L17" s="9"/>
      <c r="M17" s="9"/>
      <c r="N17" s="9"/>
      <c r="O17" s="9"/>
    </row>
    <row r="18" spans="1:9" ht="12.75">
      <c r="A18" s="66" t="str">
        <f>'U.E. ALZIRA'!AM3</f>
        <v>L'Alcúdia</v>
      </c>
      <c r="B18" s="32"/>
      <c r="C18" s="8"/>
      <c r="D18" s="7"/>
      <c r="E18" s="33"/>
      <c r="F18" s="8"/>
      <c r="G18" s="34"/>
      <c r="H18" s="10">
        <f t="shared" si="0"/>
        <v>0</v>
      </c>
      <c r="I18" s="12">
        <v>16</v>
      </c>
    </row>
    <row r="19" spans="1:15" s="12" customFormat="1" ht="12.75">
      <c r="A19" s="66" t="str">
        <f>'U.E. ALZIRA'!AN3</f>
        <v>Paiporta</v>
      </c>
      <c r="B19" s="32"/>
      <c r="C19" s="8"/>
      <c r="D19" s="7">
        <v>2</v>
      </c>
      <c r="E19" s="33"/>
      <c r="F19" s="8"/>
      <c r="G19" s="34"/>
      <c r="H19" s="10">
        <f t="shared" si="0"/>
        <v>2</v>
      </c>
      <c r="I19" s="10">
        <v>17</v>
      </c>
      <c r="J19" s="9"/>
      <c r="K19" s="9"/>
      <c r="L19" s="9"/>
      <c r="M19" s="9"/>
      <c r="N19" s="9"/>
      <c r="O19" s="9"/>
    </row>
    <row r="20" spans="1:9" ht="12.75">
      <c r="A20" s="66" t="str">
        <f>'U.E. ALZIRA'!AO3</f>
        <v>Pego</v>
      </c>
      <c r="B20" s="32"/>
      <c r="C20" s="8"/>
      <c r="D20" s="7"/>
      <c r="E20" s="33"/>
      <c r="F20" s="8">
        <v>1</v>
      </c>
      <c r="G20" s="34"/>
      <c r="H20" s="10">
        <f t="shared" si="0"/>
        <v>1</v>
      </c>
      <c r="I20" s="12">
        <v>18</v>
      </c>
    </row>
    <row r="21" spans="1:15" s="12" customFormat="1" ht="12.75">
      <c r="A21" s="66" t="str">
        <f>'U.E. ALZIRA'!AP3</f>
        <v>Castellonense</v>
      </c>
      <c r="B21" s="32"/>
      <c r="C21" s="8"/>
      <c r="D21" s="7"/>
      <c r="E21" s="33"/>
      <c r="F21" s="8">
        <v>1</v>
      </c>
      <c r="G21" s="34"/>
      <c r="H21" s="10">
        <f t="shared" si="0"/>
        <v>1</v>
      </c>
      <c r="I21" s="10">
        <v>19</v>
      </c>
      <c r="J21" s="9"/>
      <c r="K21" s="9"/>
      <c r="L21" s="9"/>
      <c r="M21" s="9"/>
      <c r="N21" s="9"/>
      <c r="O21" s="9"/>
    </row>
    <row r="22" spans="1:9" ht="12.75">
      <c r="A22" s="65" t="str">
        <f>'U.E. ALZIRA'!AQ3</f>
        <v>Aldaia</v>
      </c>
      <c r="B22" s="32"/>
      <c r="C22" s="8"/>
      <c r="D22" s="7"/>
      <c r="E22" s="33"/>
      <c r="F22" s="8"/>
      <c r="G22" s="34"/>
      <c r="H22" s="10">
        <f t="shared" si="0"/>
        <v>0</v>
      </c>
      <c r="I22" s="12">
        <v>20</v>
      </c>
    </row>
    <row r="23" spans="1:15" s="12" customFormat="1" ht="12.75">
      <c r="A23" s="65" t="str">
        <f>'U.E. ALZIRA'!AR3</f>
        <v>Catarroja</v>
      </c>
      <c r="B23" s="32"/>
      <c r="C23" s="8"/>
      <c r="D23" s="7"/>
      <c r="E23" s="33"/>
      <c r="F23" s="8">
        <v>1</v>
      </c>
      <c r="G23" s="34">
        <v>1</v>
      </c>
      <c r="H23" s="10">
        <f t="shared" si="0"/>
        <v>2</v>
      </c>
      <c r="I23" s="10">
        <v>21</v>
      </c>
      <c r="J23" s="9"/>
      <c r="K23" s="9"/>
      <c r="L23" s="9"/>
      <c r="M23" s="9"/>
      <c r="N23" s="9"/>
      <c r="O23" s="9"/>
    </row>
    <row r="24" spans="1:9" ht="12.75">
      <c r="A24" s="65" t="str">
        <f>'U.E. ALZIRA'!AS3</f>
        <v>Cullera</v>
      </c>
      <c r="B24" s="32"/>
      <c r="C24" s="8"/>
      <c r="D24" s="7"/>
      <c r="E24" s="33"/>
      <c r="F24" s="8"/>
      <c r="G24" s="34"/>
      <c r="H24" s="10">
        <f t="shared" si="0"/>
        <v>0</v>
      </c>
      <c r="I24" s="12">
        <v>22</v>
      </c>
    </row>
    <row r="25" spans="1:15" s="12" customFormat="1" ht="12.75">
      <c r="A25" s="65" t="str">
        <f>'U.E. ALZIRA'!AT3</f>
        <v>Requena</v>
      </c>
      <c r="B25" s="32"/>
      <c r="C25" s="8"/>
      <c r="D25" s="7"/>
      <c r="E25" s="33"/>
      <c r="F25" s="8"/>
      <c r="G25" s="34"/>
      <c r="H25" s="10">
        <f t="shared" si="0"/>
        <v>0</v>
      </c>
      <c r="I25" s="10">
        <v>23</v>
      </c>
      <c r="J25" s="9"/>
      <c r="K25" s="9"/>
      <c r="L25" s="9"/>
      <c r="M25" s="9"/>
      <c r="N25" s="9"/>
      <c r="O25" s="9"/>
    </row>
    <row r="26" spans="1:9" ht="12.75">
      <c r="A26" s="66" t="str">
        <f>'U.E. ALZIRA'!AU3</f>
        <v>Burjassot</v>
      </c>
      <c r="B26" s="32"/>
      <c r="C26" s="8"/>
      <c r="D26" s="7"/>
      <c r="E26" s="33"/>
      <c r="F26" s="8"/>
      <c r="G26" s="34"/>
      <c r="H26" s="10">
        <f t="shared" si="0"/>
        <v>0</v>
      </c>
      <c r="I26" s="12">
        <v>24</v>
      </c>
    </row>
    <row r="27" spans="1:15" s="12" customFormat="1" ht="12.75">
      <c r="A27" s="66" t="str">
        <f>'U.E. ALZIRA'!AV3</f>
        <v>Picassent</v>
      </c>
      <c r="B27" s="32"/>
      <c r="C27" s="8"/>
      <c r="D27" s="7"/>
      <c r="E27" s="33"/>
      <c r="F27" s="8"/>
      <c r="G27" s="34"/>
      <c r="H27" s="10">
        <f t="shared" si="0"/>
        <v>0</v>
      </c>
      <c r="I27" s="10">
        <v>25</v>
      </c>
      <c r="J27" s="9"/>
      <c r="K27" s="9"/>
      <c r="L27" s="9"/>
      <c r="M27" s="9"/>
      <c r="N27" s="9"/>
      <c r="O27" s="9"/>
    </row>
    <row r="28" spans="1:9" ht="12.75">
      <c r="A28" s="66" t="str">
        <f>'U.E. ALZIRA'!AW3</f>
        <v>Buñol</v>
      </c>
      <c r="B28" s="32">
        <v>1</v>
      </c>
      <c r="C28" s="8"/>
      <c r="D28" s="7"/>
      <c r="E28" s="33"/>
      <c r="F28" s="8"/>
      <c r="G28" s="34"/>
      <c r="H28" s="10">
        <f t="shared" si="0"/>
        <v>1</v>
      </c>
      <c r="I28" s="12">
        <v>26</v>
      </c>
    </row>
    <row r="29" spans="1:15" s="12" customFormat="1" ht="12.75">
      <c r="A29" s="66" t="str">
        <f>'U.E. ALZIRA'!AX3</f>
        <v>Silla</v>
      </c>
      <c r="B29" s="32"/>
      <c r="C29" s="8"/>
      <c r="D29" s="7"/>
      <c r="E29" s="33"/>
      <c r="F29" s="8"/>
      <c r="G29" s="34"/>
      <c r="H29" s="10">
        <f t="shared" si="0"/>
        <v>0</v>
      </c>
      <c r="I29" s="10">
        <v>27</v>
      </c>
      <c r="J29" s="9"/>
      <c r="K29" s="9"/>
      <c r="L29" s="9"/>
      <c r="M29" s="9"/>
      <c r="N29" s="9"/>
      <c r="O29" s="9"/>
    </row>
    <row r="30" spans="1:9" ht="12.75">
      <c r="A30" s="66" t="str">
        <f>'U.E. ALZIRA'!AY3</f>
        <v>Mislata</v>
      </c>
      <c r="B30" s="32">
        <v>1</v>
      </c>
      <c r="C30" s="8"/>
      <c r="D30" s="7"/>
      <c r="E30" s="33"/>
      <c r="F30" s="8">
        <v>1</v>
      </c>
      <c r="G30" s="34"/>
      <c r="H30" s="10">
        <f t="shared" si="0"/>
        <v>2</v>
      </c>
      <c r="I30" s="12">
        <v>28</v>
      </c>
    </row>
    <row r="31" spans="1:15" s="12" customFormat="1" ht="12.75">
      <c r="A31" s="66" t="str">
        <f>'U.E. ALZIRA'!AZ3</f>
        <v>Carcaixent</v>
      </c>
      <c r="B31" s="32"/>
      <c r="C31" s="8"/>
      <c r="D31" s="7"/>
      <c r="E31" s="33">
        <v>1</v>
      </c>
      <c r="F31" s="8"/>
      <c r="G31" s="34"/>
      <c r="H31" s="10">
        <f t="shared" si="0"/>
        <v>1</v>
      </c>
      <c r="I31" s="10">
        <v>29</v>
      </c>
      <c r="J31" s="9"/>
      <c r="K31" s="9"/>
      <c r="L31" s="9"/>
      <c r="M31" s="9"/>
      <c r="N31" s="9"/>
      <c r="O31" s="9"/>
    </row>
    <row r="32" spans="1:9" ht="12.75">
      <c r="A32" s="66" t="str">
        <f>'U.E. ALZIRA'!BA3</f>
        <v>Barrio de la Luz</v>
      </c>
      <c r="B32" s="32"/>
      <c r="C32" s="8"/>
      <c r="D32" s="7"/>
      <c r="E32" s="33"/>
      <c r="F32" s="8"/>
      <c r="G32" s="34"/>
      <c r="H32" s="10">
        <f t="shared" si="0"/>
        <v>0</v>
      </c>
      <c r="I32" s="12">
        <v>30</v>
      </c>
    </row>
    <row r="33" spans="1:9" ht="12.75">
      <c r="A33" s="66" t="str">
        <f>'U.E. ALZIRA'!BB3</f>
        <v>Tavernes</v>
      </c>
      <c r="B33" s="32"/>
      <c r="C33" s="8"/>
      <c r="D33" s="7"/>
      <c r="E33" s="33"/>
      <c r="F33" s="8"/>
      <c r="G33" s="34"/>
      <c r="H33" s="10">
        <f t="shared" si="0"/>
        <v>0</v>
      </c>
      <c r="I33" s="10">
        <v>31</v>
      </c>
    </row>
    <row r="34" spans="1:9" ht="12.75">
      <c r="A34" s="66" t="str">
        <f>'U.E. ALZIRA'!BC3</f>
        <v>San Marcelino</v>
      </c>
      <c r="B34" s="32"/>
      <c r="C34" s="8"/>
      <c r="D34" s="7"/>
      <c r="E34" s="33"/>
      <c r="F34" s="8">
        <v>2</v>
      </c>
      <c r="G34" s="34"/>
      <c r="H34" s="10">
        <f t="shared" si="0"/>
        <v>2</v>
      </c>
      <c r="I34" s="12">
        <v>32</v>
      </c>
    </row>
    <row r="35" spans="1:9" ht="12.75">
      <c r="A35" s="66" t="str">
        <f>'U.E. ALZIRA'!BD3</f>
        <v>Alfarp</v>
      </c>
      <c r="B35" s="32">
        <v>1</v>
      </c>
      <c r="C35" s="8"/>
      <c r="D35" s="7"/>
      <c r="E35" s="33"/>
      <c r="F35" s="8"/>
      <c r="G35" s="34"/>
      <c r="H35" s="10">
        <f t="shared" si="0"/>
        <v>1</v>
      </c>
      <c r="I35" s="10">
        <v>33</v>
      </c>
    </row>
    <row r="36" spans="1:9" ht="12.75">
      <c r="A36" s="66" t="str">
        <f>'U.E. ALZIRA'!BE3</f>
        <v>Cheste</v>
      </c>
      <c r="B36" s="32">
        <v>1</v>
      </c>
      <c r="C36" s="8"/>
      <c r="D36" s="7"/>
      <c r="E36" s="33">
        <v>1</v>
      </c>
      <c r="F36" s="8"/>
      <c r="G36" s="34">
        <v>2</v>
      </c>
      <c r="H36" s="10">
        <f t="shared" si="0"/>
        <v>4</v>
      </c>
      <c r="I36" s="12">
        <v>34</v>
      </c>
    </row>
    <row r="37" spans="1:9" ht="12.75">
      <c r="A37" s="66" t="str">
        <f>'U.E. ALZIRA'!BF3</f>
        <v>L'Alcúdia</v>
      </c>
      <c r="B37" s="32"/>
      <c r="C37" s="8"/>
      <c r="D37" s="7"/>
      <c r="E37" s="33"/>
      <c r="F37" s="8"/>
      <c r="G37" s="34"/>
      <c r="H37" s="10">
        <f t="shared" si="0"/>
        <v>0</v>
      </c>
      <c r="I37" s="10">
        <v>35</v>
      </c>
    </row>
    <row r="38" spans="1:9" ht="12.75">
      <c r="A38" s="66" t="str">
        <f>'U.E. ALZIRA'!BG3</f>
        <v>Paiporta</v>
      </c>
      <c r="B38" s="32"/>
      <c r="C38" s="8"/>
      <c r="D38" s="7"/>
      <c r="E38" s="33"/>
      <c r="F38" s="8">
        <v>2</v>
      </c>
      <c r="G38" s="34"/>
      <c r="H38" s="10">
        <f t="shared" si="0"/>
        <v>2</v>
      </c>
      <c r="I38" s="12">
        <v>36</v>
      </c>
    </row>
    <row r="39" spans="1:9" ht="12.75">
      <c r="A39" s="66" t="str">
        <f>'U.E. ALZIRA'!BH3</f>
        <v>Pego</v>
      </c>
      <c r="B39" s="32"/>
      <c r="C39" s="8"/>
      <c r="D39" s="7"/>
      <c r="E39" s="33">
        <v>1</v>
      </c>
      <c r="F39" s="8">
        <v>1</v>
      </c>
      <c r="G39" s="34"/>
      <c r="H39" s="10">
        <f t="shared" si="0"/>
        <v>2</v>
      </c>
      <c r="I39" s="10">
        <v>37</v>
      </c>
    </row>
    <row r="40" spans="1:9" ht="13.5" thickBot="1">
      <c r="A40" s="66" t="str">
        <f>'U.E. ALZIRA'!BI3</f>
        <v>Castellonense</v>
      </c>
      <c r="B40" s="32"/>
      <c r="C40" s="8"/>
      <c r="D40" s="7">
        <v>1</v>
      </c>
      <c r="E40" s="33"/>
      <c r="F40" s="8"/>
      <c r="G40" s="34"/>
      <c r="H40" s="10">
        <f t="shared" si="0"/>
        <v>1</v>
      </c>
      <c r="I40" s="12">
        <v>38</v>
      </c>
    </row>
    <row r="41" spans="1:8" ht="12.75" hidden="1">
      <c r="A41" s="66"/>
      <c r="B41" s="111"/>
      <c r="C41" s="112"/>
      <c r="D41" s="113"/>
      <c r="E41" s="114"/>
      <c r="F41" s="112"/>
      <c r="G41" s="115"/>
      <c r="H41" s="10">
        <f t="shared" si="0"/>
        <v>0</v>
      </c>
    </row>
    <row r="42" spans="1:8" ht="12.75" hidden="1">
      <c r="A42" s="66"/>
      <c r="B42" s="111"/>
      <c r="C42" s="112"/>
      <c r="D42" s="113"/>
      <c r="E42" s="114"/>
      <c r="F42" s="112"/>
      <c r="G42" s="115"/>
      <c r="H42" s="10">
        <f t="shared" si="0"/>
        <v>0</v>
      </c>
    </row>
    <row r="43" spans="1:8" ht="12.75" hidden="1">
      <c r="A43" s="65"/>
      <c r="B43" s="111"/>
      <c r="C43" s="112"/>
      <c r="D43" s="113"/>
      <c r="E43" s="114"/>
      <c r="F43" s="112"/>
      <c r="G43" s="115"/>
      <c r="H43" s="10">
        <f t="shared" si="0"/>
        <v>0</v>
      </c>
    </row>
    <row r="44" spans="1:8" ht="12.75" hidden="1">
      <c r="A44" s="65"/>
      <c r="B44" s="111"/>
      <c r="C44" s="112"/>
      <c r="D44" s="113"/>
      <c r="E44" s="114"/>
      <c r="F44" s="112"/>
      <c r="G44" s="115"/>
      <c r="H44" s="10">
        <f>SUM(B44:G44)</f>
        <v>0</v>
      </c>
    </row>
    <row r="45" spans="1:8" ht="12.75" hidden="1">
      <c r="A45" s="65"/>
      <c r="B45" s="111"/>
      <c r="C45" s="112"/>
      <c r="D45" s="113"/>
      <c r="E45" s="114"/>
      <c r="F45" s="112"/>
      <c r="G45" s="115"/>
      <c r="H45" s="10">
        <f t="shared" si="0"/>
        <v>0</v>
      </c>
    </row>
    <row r="46" spans="1:8" ht="12.75" hidden="1">
      <c r="A46" s="66"/>
      <c r="B46" s="111"/>
      <c r="C46" s="112"/>
      <c r="D46" s="113"/>
      <c r="E46" s="114"/>
      <c r="F46" s="112"/>
      <c r="G46" s="115"/>
      <c r="H46" s="10">
        <f t="shared" si="0"/>
        <v>0</v>
      </c>
    </row>
    <row r="47" spans="1:8" ht="12.75" hidden="1">
      <c r="A47" s="66"/>
      <c r="B47" s="111"/>
      <c r="C47" s="112"/>
      <c r="D47" s="113"/>
      <c r="E47" s="114"/>
      <c r="F47" s="112"/>
      <c r="G47" s="115"/>
      <c r="H47" s="10">
        <f t="shared" si="0"/>
        <v>0</v>
      </c>
    </row>
    <row r="48" spans="1:8" ht="12.75" hidden="1">
      <c r="A48" s="66"/>
      <c r="B48" s="111"/>
      <c r="C48" s="112"/>
      <c r="D48" s="113"/>
      <c r="E48" s="114"/>
      <c r="F48" s="112"/>
      <c r="G48" s="115"/>
      <c r="H48" s="10">
        <f t="shared" si="0"/>
        <v>0</v>
      </c>
    </row>
    <row r="49" spans="1:8" ht="12.75" hidden="1">
      <c r="A49" s="66"/>
      <c r="B49" s="122"/>
      <c r="C49" s="8"/>
      <c r="D49" s="7"/>
      <c r="E49" s="33"/>
      <c r="F49" s="8"/>
      <c r="G49" s="34"/>
      <c r="H49" s="10">
        <f t="shared" si="0"/>
        <v>0</v>
      </c>
    </row>
    <row r="50" spans="1:8" ht="13.5" hidden="1" thickBot="1">
      <c r="A50" s="65"/>
      <c r="B50" s="55"/>
      <c r="C50" s="35"/>
      <c r="D50" s="181"/>
      <c r="E50" s="149"/>
      <c r="F50" s="35"/>
      <c r="G50" s="180"/>
      <c r="H50" s="10">
        <f t="shared" si="0"/>
        <v>0</v>
      </c>
    </row>
    <row r="51" spans="1:14" ht="14.25" thickBot="1" thickTop="1">
      <c r="A51" s="39" t="s">
        <v>33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5" ht="13.5" thickBot="1">
      <c r="A53" s="54"/>
      <c r="B53" s="55">
        <f>SUM(B3:B40)</f>
        <v>6</v>
      </c>
      <c r="C53" s="56">
        <f>(B53/N53)</f>
        <v>0.15789473684210525</v>
      </c>
      <c r="D53" s="35">
        <f>SUM(C3:C40)</f>
        <v>4</v>
      </c>
      <c r="E53" s="56">
        <f>(D53/N53)</f>
        <v>0.10526315789473684</v>
      </c>
      <c r="F53" s="35">
        <f>SUM(D3:D40)</f>
        <v>3</v>
      </c>
      <c r="G53" s="57">
        <f>(F53/N53)</f>
        <v>0.07894736842105263</v>
      </c>
      <c r="H53" s="55">
        <f>SUM(E3:E40)</f>
        <v>5</v>
      </c>
      <c r="I53" s="56">
        <f>(H53/N53)</f>
        <v>0.13157894736842105</v>
      </c>
      <c r="J53" s="35">
        <f>SUM(F3:F40)</f>
        <v>12</v>
      </c>
      <c r="K53" s="56">
        <f>(J53/N53)</f>
        <v>0.3157894736842105</v>
      </c>
      <c r="L53" s="35">
        <f>SUM(G3:G40)</f>
        <v>8</v>
      </c>
      <c r="M53" s="57">
        <f>(L53/N53)</f>
        <v>0.21052631578947367</v>
      </c>
      <c r="N53" s="59">
        <f>SUM(H3:H49)</f>
        <v>38</v>
      </c>
      <c r="O53" s="9" t="s">
        <v>141</v>
      </c>
    </row>
    <row r="54" ht="13.5" thickTop="1"/>
    <row r="55" spans="2:7" ht="12.75">
      <c r="B55" s="12" t="s">
        <v>39</v>
      </c>
      <c r="C55" s="12" t="s">
        <v>40</v>
      </c>
      <c r="E55" s="12" t="s">
        <v>42</v>
      </c>
      <c r="F55" s="12" t="s">
        <v>41</v>
      </c>
      <c r="G55" s="12" t="s">
        <v>43</v>
      </c>
    </row>
    <row r="56" spans="2:7" ht="12.75">
      <c r="B56" s="12">
        <f>B53+D53+F53</f>
        <v>13</v>
      </c>
      <c r="C56" s="12">
        <f>H53+J53+L53</f>
        <v>25</v>
      </c>
      <c r="E56" s="12">
        <f>B53+H53</f>
        <v>11</v>
      </c>
      <c r="F56" s="12">
        <f>D53+J53</f>
        <v>16</v>
      </c>
      <c r="G56" s="12">
        <f>F53+L53</f>
        <v>11</v>
      </c>
    </row>
    <row r="57" spans="1:15" s="12" customFormat="1" ht="12.75">
      <c r="A57" s="9"/>
      <c r="I57" s="9"/>
      <c r="J57" s="9"/>
      <c r="K57" s="9"/>
      <c r="L57" s="9"/>
      <c r="M57" s="9"/>
      <c r="N57" s="9"/>
      <c r="O57" s="9"/>
    </row>
    <row r="59" spans="1:15" s="12" customFormat="1" ht="12.75">
      <c r="A59" s="9"/>
      <c r="I59" s="9"/>
      <c r="J59" s="9"/>
      <c r="K59" s="9"/>
      <c r="L59" s="9"/>
      <c r="M59" s="9"/>
      <c r="N59" s="9"/>
      <c r="O59" s="9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="67" zoomScaleNormal="67" zoomScalePageLayoutView="0" workbookViewId="0" topLeftCell="A1">
      <selection activeCell="O53" sqref="O53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9" ht="13.5" thickTop="1">
      <c r="A3" s="65" t="str">
        <f>'Gols marcats'!A3</f>
        <v>Aldaia</v>
      </c>
      <c r="B3" s="201">
        <v>1</v>
      </c>
      <c r="C3" s="202"/>
      <c r="D3" s="203">
        <v>1</v>
      </c>
      <c r="E3" s="206"/>
      <c r="F3" s="202"/>
      <c r="G3" s="198"/>
      <c r="H3" s="10">
        <f>SUM(B3:G3)</f>
        <v>2</v>
      </c>
      <c r="I3" s="10">
        <v>1</v>
      </c>
    </row>
    <row r="4" spans="1:9" ht="12.75">
      <c r="A4" s="65" t="str">
        <f>'Gols marcats'!A4</f>
        <v>Catarroja</v>
      </c>
      <c r="B4" s="122"/>
      <c r="C4" s="8"/>
      <c r="D4" s="204"/>
      <c r="E4" s="32"/>
      <c r="F4" s="8"/>
      <c r="G4" s="199">
        <v>1</v>
      </c>
      <c r="H4" s="10">
        <f aca="true" t="shared" si="0" ref="H4:H50">SUM(B4:G4)</f>
        <v>1</v>
      </c>
      <c r="I4" s="12">
        <v>2</v>
      </c>
    </row>
    <row r="5" spans="1:9" ht="12.75">
      <c r="A5" s="65" t="str">
        <f>'Gols marcats'!A5</f>
        <v>Cullera</v>
      </c>
      <c r="B5" s="122"/>
      <c r="C5" s="8"/>
      <c r="D5" s="204"/>
      <c r="E5" s="32"/>
      <c r="F5" s="8"/>
      <c r="G5" s="199"/>
      <c r="H5" s="10">
        <f t="shared" si="0"/>
        <v>0</v>
      </c>
      <c r="I5" s="10">
        <v>3</v>
      </c>
    </row>
    <row r="6" spans="1:9" ht="12.75">
      <c r="A6" s="65" t="str">
        <f>'Gols marcats'!A6</f>
        <v>Requena</v>
      </c>
      <c r="B6" s="122"/>
      <c r="C6" s="8"/>
      <c r="D6" s="204"/>
      <c r="E6" s="32"/>
      <c r="F6" s="8"/>
      <c r="G6" s="199"/>
      <c r="H6" s="10">
        <f t="shared" si="0"/>
        <v>0</v>
      </c>
      <c r="I6" s="12">
        <v>4</v>
      </c>
    </row>
    <row r="7" spans="1:9" ht="12.75">
      <c r="A7" s="65" t="str">
        <f>'Gols marcats'!A7</f>
        <v>Burjassot</v>
      </c>
      <c r="B7" s="122"/>
      <c r="C7" s="8"/>
      <c r="D7" s="204"/>
      <c r="E7" s="32"/>
      <c r="F7" s="8">
        <v>1</v>
      </c>
      <c r="G7" s="199"/>
      <c r="H7" s="10">
        <f t="shared" si="0"/>
        <v>1</v>
      </c>
      <c r="I7" s="10">
        <v>5</v>
      </c>
    </row>
    <row r="8" spans="1:9" ht="12.75">
      <c r="A8" s="65" t="str">
        <f>'Gols marcats'!A8</f>
        <v>Picassent</v>
      </c>
      <c r="B8" s="122"/>
      <c r="C8" s="8"/>
      <c r="D8" s="204">
        <v>1</v>
      </c>
      <c r="E8" s="32">
        <v>1</v>
      </c>
      <c r="F8" s="8"/>
      <c r="G8" s="199"/>
      <c r="H8" s="10">
        <f t="shared" si="0"/>
        <v>2</v>
      </c>
      <c r="I8" s="12">
        <v>6</v>
      </c>
    </row>
    <row r="9" spans="1:9" ht="12.75">
      <c r="A9" s="65" t="str">
        <f>'Gols marcats'!A9</f>
        <v>Buñol</v>
      </c>
      <c r="B9" s="122">
        <v>1</v>
      </c>
      <c r="C9" s="8"/>
      <c r="D9" s="204">
        <v>1</v>
      </c>
      <c r="E9" s="32"/>
      <c r="F9" s="8">
        <v>1</v>
      </c>
      <c r="G9" s="199">
        <v>1</v>
      </c>
      <c r="H9" s="10">
        <f t="shared" si="0"/>
        <v>4</v>
      </c>
      <c r="I9" s="10">
        <v>7</v>
      </c>
    </row>
    <row r="10" spans="1:9" ht="12.75">
      <c r="A10" s="65" t="str">
        <f>'Gols marcats'!A10</f>
        <v>Silla</v>
      </c>
      <c r="B10" s="122"/>
      <c r="C10" s="8">
        <v>1</v>
      </c>
      <c r="D10" s="204"/>
      <c r="E10" s="32"/>
      <c r="F10" s="8"/>
      <c r="G10" s="199"/>
      <c r="H10" s="10">
        <f t="shared" si="0"/>
        <v>1</v>
      </c>
      <c r="I10" s="12">
        <v>8</v>
      </c>
    </row>
    <row r="11" spans="1:9" ht="12.75">
      <c r="A11" s="65" t="str">
        <f>'Gols marcats'!A11</f>
        <v>Mislata</v>
      </c>
      <c r="B11" s="122"/>
      <c r="C11" s="8">
        <v>1</v>
      </c>
      <c r="D11" s="204"/>
      <c r="E11" s="32">
        <v>1</v>
      </c>
      <c r="F11" s="8"/>
      <c r="G11" s="199">
        <v>1</v>
      </c>
      <c r="H11" s="10">
        <f t="shared" si="0"/>
        <v>3</v>
      </c>
      <c r="I11" s="10">
        <v>9</v>
      </c>
    </row>
    <row r="12" spans="1:9" ht="12.75">
      <c r="A12" s="65" t="str">
        <f>'Gols marcats'!A12</f>
        <v>Carcaixent</v>
      </c>
      <c r="B12" s="122"/>
      <c r="C12" s="8"/>
      <c r="D12" s="204">
        <v>2</v>
      </c>
      <c r="E12" s="32">
        <v>1</v>
      </c>
      <c r="F12" s="8"/>
      <c r="G12" s="199">
        <v>1</v>
      </c>
      <c r="H12" s="10">
        <f t="shared" si="0"/>
        <v>4</v>
      </c>
      <c r="I12" s="12">
        <v>10</v>
      </c>
    </row>
    <row r="13" spans="1:9" ht="12.75">
      <c r="A13" s="65" t="str">
        <f>'Gols marcats'!A13</f>
        <v>Barrio de la Luz</v>
      </c>
      <c r="B13" s="122"/>
      <c r="C13" s="8"/>
      <c r="D13" s="204"/>
      <c r="E13" s="32"/>
      <c r="F13" s="8">
        <v>1</v>
      </c>
      <c r="G13" s="199"/>
      <c r="H13" s="10">
        <f t="shared" si="0"/>
        <v>1</v>
      </c>
      <c r="I13" s="10">
        <v>11</v>
      </c>
    </row>
    <row r="14" spans="1:9" ht="12.75">
      <c r="A14" s="65" t="str">
        <f>'Gols marcats'!A14</f>
        <v>Tavernes</v>
      </c>
      <c r="B14" s="122"/>
      <c r="C14" s="8">
        <v>1</v>
      </c>
      <c r="D14" s="204"/>
      <c r="E14" s="32"/>
      <c r="F14" s="8">
        <v>1</v>
      </c>
      <c r="G14" s="199"/>
      <c r="H14" s="10">
        <f t="shared" si="0"/>
        <v>2</v>
      </c>
      <c r="I14" s="12">
        <v>12</v>
      </c>
    </row>
    <row r="15" spans="1:9" ht="12.75">
      <c r="A15" s="65" t="str">
        <f>'Gols marcats'!A15</f>
        <v>San Marcelino</v>
      </c>
      <c r="B15" s="122"/>
      <c r="C15" s="8">
        <v>1</v>
      </c>
      <c r="D15" s="204"/>
      <c r="E15" s="32"/>
      <c r="F15" s="8"/>
      <c r="G15" s="199"/>
      <c r="H15" s="10">
        <f t="shared" si="0"/>
        <v>1</v>
      </c>
      <c r="I15" s="10">
        <v>13</v>
      </c>
    </row>
    <row r="16" spans="1:9" ht="12.75">
      <c r="A16" s="65" t="str">
        <f>'Gols marcats'!A16</f>
        <v>Alfarp</v>
      </c>
      <c r="B16" s="122"/>
      <c r="C16" s="8"/>
      <c r="D16" s="204"/>
      <c r="E16" s="32"/>
      <c r="F16" s="8"/>
      <c r="G16" s="199"/>
      <c r="H16" s="10">
        <f t="shared" si="0"/>
        <v>0</v>
      </c>
      <c r="I16" s="12">
        <v>14</v>
      </c>
    </row>
    <row r="17" spans="1:10" ht="12.75">
      <c r="A17" s="65" t="str">
        <f>'Gols marcats'!A17</f>
        <v>Cheste</v>
      </c>
      <c r="B17" s="122"/>
      <c r="C17" s="8"/>
      <c r="D17" s="204"/>
      <c r="E17" s="32"/>
      <c r="F17" s="8"/>
      <c r="G17" s="199"/>
      <c r="H17" s="292">
        <f t="shared" si="0"/>
        <v>0</v>
      </c>
      <c r="I17" s="10">
        <v>15</v>
      </c>
      <c r="J17" t="s">
        <v>140</v>
      </c>
    </row>
    <row r="18" spans="1:9" ht="12.75">
      <c r="A18" s="65" t="str">
        <f>'Gols marcats'!A18</f>
        <v>L'Alcúdia</v>
      </c>
      <c r="B18" s="122"/>
      <c r="C18" s="8"/>
      <c r="D18" s="204"/>
      <c r="E18" s="32"/>
      <c r="F18" s="8"/>
      <c r="G18" s="199"/>
      <c r="H18" s="10">
        <f t="shared" si="0"/>
        <v>0</v>
      </c>
      <c r="I18" s="12">
        <v>16</v>
      </c>
    </row>
    <row r="19" spans="1:9" ht="12.75">
      <c r="A19" s="65" t="str">
        <f>'Gols marcats'!A19</f>
        <v>Paiporta</v>
      </c>
      <c r="B19" s="122"/>
      <c r="C19" s="8"/>
      <c r="D19" s="204"/>
      <c r="E19" s="32"/>
      <c r="F19" s="8"/>
      <c r="G19" s="199"/>
      <c r="H19" s="292">
        <f t="shared" si="0"/>
        <v>0</v>
      </c>
      <c r="I19" s="10">
        <v>17</v>
      </c>
    </row>
    <row r="20" spans="1:9" ht="12.75">
      <c r="A20" s="65" t="str">
        <f>'Gols marcats'!A20</f>
        <v>Pego</v>
      </c>
      <c r="B20" s="122"/>
      <c r="C20" s="8"/>
      <c r="D20" s="204"/>
      <c r="E20" s="32"/>
      <c r="F20" s="8"/>
      <c r="G20" s="199"/>
      <c r="H20" s="10">
        <f t="shared" si="0"/>
        <v>0</v>
      </c>
      <c r="I20" s="12">
        <v>18</v>
      </c>
    </row>
    <row r="21" spans="1:9" ht="12.75">
      <c r="A21" s="65" t="str">
        <f>'Gols marcats'!A21</f>
        <v>Castellonense</v>
      </c>
      <c r="B21" s="122"/>
      <c r="C21" s="8"/>
      <c r="D21" s="204">
        <v>1</v>
      </c>
      <c r="E21" s="32"/>
      <c r="F21" s="8"/>
      <c r="G21" s="199"/>
      <c r="H21" s="10">
        <f t="shared" si="0"/>
        <v>1</v>
      </c>
      <c r="I21" s="10">
        <v>19</v>
      </c>
    </row>
    <row r="22" spans="1:9" ht="12.75">
      <c r="A22" s="65" t="str">
        <f>'Gols marcats'!A22</f>
        <v>Aldaia</v>
      </c>
      <c r="B22" s="122"/>
      <c r="C22" s="8"/>
      <c r="D22" s="204"/>
      <c r="E22" s="32"/>
      <c r="F22" s="8">
        <v>1</v>
      </c>
      <c r="G22" s="199"/>
      <c r="H22" s="10">
        <f t="shared" si="0"/>
        <v>1</v>
      </c>
      <c r="I22" s="12">
        <v>20</v>
      </c>
    </row>
    <row r="23" spans="1:9" ht="12.75">
      <c r="A23" s="65" t="str">
        <f>'Gols marcats'!A23</f>
        <v>Catarroja</v>
      </c>
      <c r="B23" s="122">
        <v>1</v>
      </c>
      <c r="C23" s="8"/>
      <c r="D23" s="204"/>
      <c r="E23" s="32"/>
      <c r="F23" s="8"/>
      <c r="G23" s="199"/>
      <c r="H23" s="10">
        <f t="shared" si="0"/>
        <v>1</v>
      </c>
      <c r="I23" s="10">
        <v>21</v>
      </c>
    </row>
    <row r="24" spans="1:9" ht="12.75">
      <c r="A24" s="65" t="str">
        <f>'Gols marcats'!A24</f>
        <v>Cullera</v>
      </c>
      <c r="B24" s="122"/>
      <c r="C24" s="8"/>
      <c r="D24" s="204"/>
      <c r="E24" s="32"/>
      <c r="F24" s="8"/>
      <c r="G24" s="199">
        <v>1</v>
      </c>
      <c r="H24" s="10">
        <f t="shared" si="0"/>
        <v>1</v>
      </c>
      <c r="I24" s="12">
        <v>22</v>
      </c>
    </row>
    <row r="25" spans="1:9" ht="12.75">
      <c r="A25" s="65" t="str">
        <f>'Gols marcats'!A25</f>
        <v>Requena</v>
      </c>
      <c r="B25" s="122"/>
      <c r="C25" s="8"/>
      <c r="D25" s="204"/>
      <c r="E25" s="32"/>
      <c r="F25" s="8"/>
      <c r="G25" s="199"/>
      <c r="H25" s="10">
        <f t="shared" si="0"/>
        <v>0</v>
      </c>
      <c r="I25" s="10">
        <v>23</v>
      </c>
    </row>
    <row r="26" spans="1:9" ht="12.75">
      <c r="A26" s="65" t="str">
        <f>'Gols marcats'!A26</f>
        <v>Burjassot</v>
      </c>
      <c r="B26" s="122"/>
      <c r="C26" s="8"/>
      <c r="D26" s="204"/>
      <c r="E26" s="32"/>
      <c r="F26" s="8"/>
      <c r="G26" s="199"/>
      <c r="H26" s="10">
        <f t="shared" si="0"/>
        <v>0</v>
      </c>
      <c r="I26" s="12">
        <v>24</v>
      </c>
    </row>
    <row r="27" spans="1:9" ht="12.75">
      <c r="A27" s="65" t="str">
        <f>'Gols marcats'!A27</f>
        <v>Picassent</v>
      </c>
      <c r="B27" s="122"/>
      <c r="C27" s="8"/>
      <c r="D27" s="204"/>
      <c r="E27" s="32"/>
      <c r="F27" s="8"/>
      <c r="G27" s="199"/>
      <c r="H27" s="10">
        <f t="shared" si="0"/>
        <v>0</v>
      </c>
      <c r="I27" s="10">
        <v>25</v>
      </c>
    </row>
    <row r="28" spans="1:9" ht="12.75">
      <c r="A28" s="65" t="str">
        <f>'Gols marcats'!A28</f>
        <v>Buñol</v>
      </c>
      <c r="B28" s="122"/>
      <c r="C28" s="8"/>
      <c r="D28" s="204">
        <v>1</v>
      </c>
      <c r="E28" s="32">
        <v>1</v>
      </c>
      <c r="F28" s="8">
        <v>1</v>
      </c>
      <c r="G28" s="199">
        <v>1</v>
      </c>
      <c r="H28" s="10">
        <f t="shared" si="0"/>
        <v>4</v>
      </c>
      <c r="I28" s="12">
        <v>26</v>
      </c>
    </row>
    <row r="29" spans="1:9" ht="12.75">
      <c r="A29" s="65" t="str">
        <f>'Gols marcats'!A29</f>
        <v>Silla</v>
      </c>
      <c r="B29" s="122"/>
      <c r="C29" s="8"/>
      <c r="D29" s="204"/>
      <c r="E29" s="32"/>
      <c r="F29" s="8"/>
      <c r="G29" s="199">
        <v>1</v>
      </c>
      <c r="H29" s="10">
        <f t="shared" si="0"/>
        <v>1</v>
      </c>
      <c r="I29" s="10">
        <v>27</v>
      </c>
    </row>
    <row r="30" spans="1:9" ht="12.75">
      <c r="A30" s="65" t="str">
        <f>'Gols marcats'!A30</f>
        <v>Mislata</v>
      </c>
      <c r="B30" s="122"/>
      <c r="C30" s="8">
        <v>2</v>
      </c>
      <c r="D30" s="204"/>
      <c r="E30" s="32"/>
      <c r="F30" s="8">
        <v>1</v>
      </c>
      <c r="G30" s="199">
        <v>3</v>
      </c>
      <c r="H30" s="10">
        <f t="shared" si="0"/>
        <v>6</v>
      </c>
      <c r="I30" s="12">
        <v>28</v>
      </c>
    </row>
    <row r="31" spans="1:9" ht="12.75">
      <c r="A31" s="65" t="str">
        <f>'Gols marcats'!A31</f>
        <v>Carcaixent</v>
      </c>
      <c r="B31" s="122"/>
      <c r="C31" s="8"/>
      <c r="D31" s="204"/>
      <c r="E31" s="32"/>
      <c r="F31" s="8"/>
      <c r="G31" s="199"/>
      <c r="H31" s="10">
        <f t="shared" si="0"/>
        <v>0</v>
      </c>
      <c r="I31" s="10">
        <v>29</v>
      </c>
    </row>
    <row r="32" spans="1:9" ht="12.75">
      <c r="A32" s="65" t="str">
        <f>'Gols marcats'!A32</f>
        <v>Barrio de la Luz</v>
      </c>
      <c r="B32" s="122"/>
      <c r="C32" s="8"/>
      <c r="D32" s="204"/>
      <c r="E32" s="32"/>
      <c r="F32" s="8"/>
      <c r="G32" s="199"/>
      <c r="H32" s="10">
        <f t="shared" si="0"/>
        <v>0</v>
      </c>
      <c r="I32" s="12">
        <v>30</v>
      </c>
    </row>
    <row r="33" spans="1:9" ht="12.75">
      <c r="A33" s="65" t="str">
        <f>'Gols marcats'!A33</f>
        <v>Tavernes</v>
      </c>
      <c r="B33" s="122"/>
      <c r="C33" s="8"/>
      <c r="D33" s="204"/>
      <c r="E33" s="32"/>
      <c r="F33" s="8"/>
      <c r="G33" s="199"/>
      <c r="H33" s="292">
        <f t="shared" si="0"/>
        <v>0</v>
      </c>
      <c r="I33" s="10">
        <v>31</v>
      </c>
    </row>
    <row r="34" spans="1:9" ht="12.75">
      <c r="A34" s="65" t="str">
        <f>'Gols marcats'!A34</f>
        <v>San Marcelino</v>
      </c>
      <c r="B34" s="122">
        <v>1</v>
      </c>
      <c r="C34" s="8"/>
      <c r="D34" s="204"/>
      <c r="E34" s="32"/>
      <c r="F34" s="8"/>
      <c r="G34" s="199"/>
      <c r="H34" s="10">
        <f t="shared" si="0"/>
        <v>1</v>
      </c>
      <c r="I34" s="12">
        <v>32</v>
      </c>
    </row>
    <row r="35" spans="1:9" ht="12.75">
      <c r="A35" s="65" t="str">
        <f>'Gols marcats'!A35</f>
        <v>Alfarp</v>
      </c>
      <c r="B35" s="122"/>
      <c r="C35" s="8"/>
      <c r="D35" s="204"/>
      <c r="E35" s="32"/>
      <c r="F35" s="8"/>
      <c r="G35" s="199"/>
      <c r="H35" s="292">
        <f t="shared" si="0"/>
        <v>0</v>
      </c>
      <c r="I35" s="10">
        <v>33</v>
      </c>
    </row>
    <row r="36" spans="1:9" ht="12.75">
      <c r="A36" s="65" t="str">
        <f>'Gols marcats'!A36</f>
        <v>Cheste</v>
      </c>
      <c r="B36" s="122"/>
      <c r="C36" s="8"/>
      <c r="D36" s="204"/>
      <c r="E36" s="32"/>
      <c r="F36" s="8"/>
      <c r="G36" s="199">
        <v>2</v>
      </c>
      <c r="H36" s="10">
        <f t="shared" si="0"/>
        <v>2</v>
      </c>
      <c r="I36" s="12">
        <v>34</v>
      </c>
    </row>
    <row r="37" spans="1:9" ht="12.75">
      <c r="A37" s="65" t="str">
        <f>'Gols marcats'!A37</f>
        <v>L'Alcúdia</v>
      </c>
      <c r="B37" s="122"/>
      <c r="C37" s="8"/>
      <c r="D37" s="204"/>
      <c r="E37" s="32"/>
      <c r="F37" s="8">
        <v>1</v>
      </c>
      <c r="G37" s="199"/>
      <c r="H37" s="10">
        <f t="shared" si="0"/>
        <v>1</v>
      </c>
      <c r="I37" s="10">
        <v>35</v>
      </c>
    </row>
    <row r="38" spans="1:9" ht="12.75">
      <c r="A38" s="65" t="str">
        <f>'Gols marcats'!A38</f>
        <v>Paiporta</v>
      </c>
      <c r="B38" s="122"/>
      <c r="C38" s="8"/>
      <c r="D38" s="204"/>
      <c r="E38" s="32"/>
      <c r="F38" s="8"/>
      <c r="G38" s="199"/>
      <c r="H38" s="10">
        <f t="shared" si="0"/>
        <v>0</v>
      </c>
      <c r="I38" s="12">
        <v>36</v>
      </c>
    </row>
    <row r="39" spans="1:9" ht="12.75">
      <c r="A39" s="65" t="str">
        <f>'Gols marcats'!A39</f>
        <v>Pego</v>
      </c>
      <c r="B39" s="122">
        <v>1</v>
      </c>
      <c r="C39" s="8"/>
      <c r="D39" s="204"/>
      <c r="E39" s="32"/>
      <c r="F39" s="8"/>
      <c r="G39" s="199"/>
      <c r="H39" s="10">
        <f t="shared" si="0"/>
        <v>1</v>
      </c>
      <c r="I39" s="10">
        <v>37</v>
      </c>
    </row>
    <row r="40" spans="1:9" ht="13.5" thickBot="1">
      <c r="A40" s="65" t="str">
        <f>'Gols marcats'!A40</f>
        <v>Castellonense</v>
      </c>
      <c r="B40" s="122"/>
      <c r="C40" s="8"/>
      <c r="D40" s="204"/>
      <c r="E40" s="32"/>
      <c r="F40" s="8">
        <v>1</v>
      </c>
      <c r="G40" s="199">
        <v>1</v>
      </c>
      <c r="H40" s="10">
        <f t="shared" si="0"/>
        <v>2</v>
      </c>
      <c r="I40" s="12">
        <v>38</v>
      </c>
    </row>
    <row r="41" spans="1:8" ht="12.75" hidden="1">
      <c r="A41" s="65">
        <f>'Gols marcats'!A41</f>
        <v>0</v>
      </c>
      <c r="B41" s="122"/>
      <c r="C41" s="8"/>
      <c r="D41" s="204"/>
      <c r="E41" s="32"/>
      <c r="F41" s="8"/>
      <c r="G41" s="199"/>
      <c r="H41" s="10">
        <f t="shared" si="0"/>
        <v>0</v>
      </c>
    </row>
    <row r="42" spans="1:8" ht="12.75" hidden="1">
      <c r="A42" s="65">
        <f>'Gols marcats'!A42</f>
        <v>0</v>
      </c>
      <c r="B42" s="122"/>
      <c r="C42" s="8"/>
      <c r="D42" s="204"/>
      <c r="E42" s="32"/>
      <c r="F42" s="8"/>
      <c r="G42" s="199"/>
      <c r="H42" s="10">
        <f t="shared" si="0"/>
        <v>0</v>
      </c>
    </row>
    <row r="43" spans="1:8" ht="12.75" hidden="1">
      <c r="A43" s="65">
        <f>'Gols marcats'!A43</f>
        <v>0</v>
      </c>
      <c r="B43" s="122"/>
      <c r="C43" s="8"/>
      <c r="D43" s="204"/>
      <c r="E43" s="32"/>
      <c r="F43" s="8"/>
      <c r="G43" s="199"/>
      <c r="H43" s="10">
        <f t="shared" si="0"/>
        <v>0</v>
      </c>
    </row>
    <row r="44" spans="1:8" ht="12.75" hidden="1">
      <c r="A44" s="65">
        <f>'Gols marcats'!A44</f>
        <v>0</v>
      </c>
      <c r="B44" s="122"/>
      <c r="C44" s="8"/>
      <c r="D44" s="204"/>
      <c r="E44" s="32"/>
      <c r="F44" s="8"/>
      <c r="G44" s="199"/>
      <c r="H44" s="10">
        <f t="shared" si="0"/>
        <v>0</v>
      </c>
    </row>
    <row r="45" spans="1:8" ht="12.75" hidden="1">
      <c r="A45" s="65">
        <f>'Gols marcats'!A45</f>
        <v>0</v>
      </c>
      <c r="B45" s="122"/>
      <c r="C45" s="8"/>
      <c r="D45" s="204"/>
      <c r="E45" s="32"/>
      <c r="F45" s="8"/>
      <c r="G45" s="199"/>
      <c r="H45" s="10">
        <f t="shared" si="0"/>
        <v>0</v>
      </c>
    </row>
    <row r="46" spans="1:8" ht="12.75" hidden="1">
      <c r="A46" s="65">
        <f>'Gols marcats'!A46</f>
        <v>0</v>
      </c>
      <c r="B46" s="122"/>
      <c r="C46" s="8"/>
      <c r="D46" s="204"/>
      <c r="E46" s="32"/>
      <c r="F46" s="8"/>
      <c r="G46" s="199"/>
      <c r="H46" s="10">
        <f t="shared" si="0"/>
        <v>0</v>
      </c>
    </row>
    <row r="47" spans="1:8" ht="12.75" hidden="1">
      <c r="A47" s="65">
        <f>'Gols marcats'!A47</f>
        <v>0</v>
      </c>
      <c r="B47" s="122"/>
      <c r="C47" s="8"/>
      <c r="D47" s="204"/>
      <c r="E47" s="32"/>
      <c r="F47" s="8"/>
      <c r="G47" s="199"/>
      <c r="H47" s="10">
        <f t="shared" si="0"/>
        <v>0</v>
      </c>
    </row>
    <row r="48" spans="1:8" ht="12.75" hidden="1">
      <c r="A48" s="65">
        <f>'Gols marcats'!A48</f>
        <v>0</v>
      </c>
      <c r="B48" s="122"/>
      <c r="C48" s="8"/>
      <c r="D48" s="204"/>
      <c r="E48" s="32"/>
      <c r="F48" s="8"/>
      <c r="G48" s="199"/>
      <c r="H48" s="10">
        <f t="shared" si="0"/>
        <v>0</v>
      </c>
    </row>
    <row r="49" spans="1:8" ht="12.75" hidden="1">
      <c r="A49" s="65">
        <f>'Gols marcats'!A49</f>
        <v>0</v>
      </c>
      <c r="B49" s="122"/>
      <c r="C49" s="8"/>
      <c r="D49" s="204"/>
      <c r="E49" s="32"/>
      <c r="F49" s="8"/>
      <c r="G49" s="199"/>
      <c r="H49" s="10">
        <f t="shared" si="0"/>
        <v>0</v>
      </c>
    </row>
    <row r="50" spans="1:8" ht="13.5" hidden="1" thickBot="1">
      <c r="A50" s="65">
        <f>'Gols marcats'!A50</f>
        <v>0</v>
      </c>
      <c r="B50" s="55"/>
      <c r="C50" s="35"/>
      <c r="D50" s="205"/>
      <c r="E50" s="207"/>
      <c r="F50" s="35"/>
      <c r="G50" s="200"/>
      <c r="H50" s="10">
        <f t="shared" si="0"/>
        <v>0</v>
      </c>
    </row>
    <row r="51" spans="1:14" ht="14.25" thickBot="1" thickTop="1">
      <c r="A51" s="39" t="s">
        <v>34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5" ht="13.5" thickBot="1">
      <c r="A53" s="54"/>
      <c r="B53" s="55">
        <f>SUM(B3:B50)</f>
        <v>5</v>
      </c>
      <c r="C53" s="56">
        <f>(B53/N53)</f>
        <v>0.11363636363636363</v>
      </c>
      <c r="D53" s="35">
        <f>SUM(C3:C50)</f>
        <v>6</v>
      </c>
      <c r="E53" s="56">
        <f>(D53/N53)</f>
        <v>0.13636363636363635</v>
      </c>
      <c r="F53" s="35">
        <f>SUM(D3:D50)</f>
        <v>7</v>
      </c>
      <c r="G53" s="57">
        <f>(F53/N53)</f>
        <v>0.1590909090909091</v>
      </c>
      <c r="H53" s="55">
        <f>SUM(E3:E50)</f>
        <v>4</v>
      </c>
      <c r="I53" s="56">
        <f>(H53/N53)</f>
        <v>0.09090909090909091</v>
      </c>
      <c r="J53" s="35">
        <f>SUM(F3:F50)</f>
        <v>9</v>
      </c>
      <c r="K53" s="56">
        <f>(J53/N53)</f>
        <v>0.20454545454545456</v>
      </c>
      <c r="L53" s="35">
        <f>SUM(G3:G50)</f>
        <v>13</v>
      </c>
      <c r="M53" s="57">
        <f>(L53/N53)</f>
        <v>0.29545454545454547</v>
      </c>
      <c r="N53" s="59">
        <f>SUM(H3:H50)</f>
        <v>44</v>
      </c>
      <c r="O53" t="s">
        <v>142</v>
      </c>
    </row>
    <row r="54" ht="13.5" thickTop="1"/>
    <row r="55" spans="2:7" ht="12.75">
      <c r="B55" s="12" t="s">
        <v>39</v>
      </c>
      <c r="C55" s="12" t="s">
        <v>40</v>
      </c>
      <c r="D55" s="12"/>
      <c r="E55" s="12" t="s">
        <v>42</v>
      </c>
      <c r="F55" s="12" t="s">
        <v>41</v>
      </c>
      <c r="G55" s="12" t="s">
        <v>43</v>
      </c>
    </row>
    <row r="56" spans="2:7" ht="12.75">
      <c r="B56" s="12">
        <f>B53+D53+F53</f>
        <v>18</v>
      </c>
      <c r="C56" s="12">
        <f>H53+J53+L53</f>
        <v>26</v>
      </c>
      <c r="D56" s="12"/>
      <c r="E56" s="12">
        <f>B53+H53</f>
        <v>9</v>
      </c>
      <c r="F56" s="12">
        <f>D53+J53</f>
        <v>15</v>
      </c>
      <c r="G56" s="12">
        <f>F53+L53</f>
        <v>20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28" sqref="A28:IV28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 t="str">
        <f>'Gols marcats'!A3</f>
        <v>Aldaia</v>
      </c>
      <c r="B3" s="201">
        <f>'Gols marcats'!B3</f>
        <v>0</v>
      </c>
      <c r="C3" s="202">
        <f>'Gols marcats'!C3</f>
        <v>1</v>
      </c>
      <c r="D3" s="209">
        <f>'Gols marcats'!D3</f>
        <v>0</v>
      </c>
      <c r="E3" s="208">
        <f>'Gols marcats'!E3</f>
        <v>0</v>
      </c>
      <c r="F3" s="202">
        <f>'Gols marcats'!F3</f>
        <v>0</v>
      </c>
      <c r="G3" s="194">
        <f>'Gols marcats'!G3</f>
        <v>0</v>
      </c>
      <c r="H3" s="10">
        <f>SUM(B3:G3)</f>
        <v>1</v>
      </c>
    </row>
    <row r="4" spans="1:8" ht="12.75">
      <c r="A4" s="65"/>
      <c r="B4" s="146"/>
      <c r="C4" s="67"/>
      <c r="D4" s="95"/>
      <c r="E4" s="94"/>
      <c r="F4" s="67"/>
      <c r="G4" s="194"/>
      <c r="H4" s="10"/>
    </row>
    <row r="5" spans="1:8" ht="12.75">
      <c r="A5" s="65" t="str">
        <f>'Gols marcats'!A5</f>
        <v>Cullera</v>
      </c>
      <c r="B5" s="146">
        <f>'Gols marcats'!B5</f>
        <v>0</v>
      </c>
      <c r="C5" s="67">
        <f>'Gols marcats'!C5</f>
        <v>0</v>
      </c>
      <c r="D5" s="95">
        <f>'Gols marcats'!D5</f>
        <v>0</v>
      </c>
      <c r="E5" s="94">
        <f>'Gols marcats'!E5</f>
        <v>0</v>
      </c>
      <c r="F5" s="67">
        <f>'Gols marcats'!F5</f>
        <v>0</v>
      </c>
      <c r="G5" s="194">
        <f>'Gols marcats'!G5</f>
        <v>0</v>
      </c>
      <c r="H5" s="10">
        <f>SUM(B5:G5)</f>
        <v>0</v>
      </c>
    </row>
    <row r="6" spans="1:8" ht="12.75">
      <c r="A6" s="65"/>
      <c r="B6" s="146"/>
      <c r="C6" s="67"/>
      <c r="D6" s="95"/>
      <c r="E6" s="94"/>
      <c r="F6" s="67"/>
      <c r="G6" s="194"/>
      <c r="H6" s="10"/>
    </row>
    <row r="7" spans="1:8" ht="12.75">
      <c r="A7" s="65" t="str">
        <f>'Gols marcats'!A7</f>
        <v>Burjassot</v>
      </c>
      <c r="B7" s="146">
        <f>'Gols marcats'!B7</f>
        <v>1</v>
      </c>
      <c r="C7" s="67">
        <f>'Gols marcats'!C7</f>
        <v>1</v>
      </c>
      <c r="D7" s="95">
        <f>'Gols marcats'!D7</f>
        <v>0</v>
      </c>
      <c r="E7" s="94">
        <f>'Gols marcats'!E7</f>
        <v>0</v>
      </c>
      <c r="F7" s="67">
        <f>'Gols marcats'!F7</f>
        <v>0</v>
      </c>
      <c r="G7" s="194">
        <f>'Gols marcats'!G7</f>
        <v>1</v>
      </c>
      <c r="H7" s="10">
        <f aca="true" t="shared" si="0" ref="H6:H50">SUM(B7:G7)</f>
        <v>3</v>
      </c>
    </row>
    <row r="8" spans="1:8" ht="12.75">
      <c r="A8" s="65"/>
      <c r="B8" s="146"/>
      <c r="C8" s="67"/>
      <c r="D8" s="95"/>
      <c r="E8" s="94"/>
      <c r="F8" s="67"/>
      <c r="G8" s="194"/>
      <c r="H8" s="10"/>
    </row>
    <row r="9" spans="1:8" ht="12.75">
      <c r="A9" s="65"/>
      <c r="B9" s="146"/>
      <c r="C9" s="67"/>
      <c r="D9" s="95"/>
      <c r="E9" s="94"/>
      <c r="F9" s="67"/>
      <c r="G9" s="194"/>
      <c r="H9" s="10"/>
    </row>
    <row r="10" spans="1:8" ht="12.75">
      <c r="A10" s="65" t="str">
        <f>'Gols marcats'!A10</f>
        <v>Silla</v>
      </c>
      <c r="B10" s="146">
        <f>'Gols marcats'!B10</f>
        <v>0</v>
      </c>
      <c r="C10" s="67">
        <f>'Gols marcats'!C10</f>
        <v>0</v>
      </c>
      <c r="D10" s="95">
        <f>'Gols marcats'!D10</f>
        <v>0</v>
      </c>
      <c r="E10" s="94">
        <f>'Gols marcats'!E10</f>
        <v>0</v>
      </c>
      <c r="F10" s="67">
        <f>'Gols marcats'!F10</f>
        <v>0</v>
      </c>
      <c r="G10" s="194">
        <f>'Gols marcats'!G10</f>
        <v>1</v>
      </c>
      <c r="H10" s="10">
        <f t="shared" si="0"/>
        <v>1</v>
      </c>
    </row>
    <row r="11" spans="1:8" ht="12.75">
      <c r="A11" s="65"/>
      <c r="B11" s="146"/>
      <c r="C11" s="67"/>
      <c r="D11" s="95"/>
      <c r="E11" s="94"/>
      <c r="F11" s="67"/>
      <c r="G11" s="194"/>
      <c r="H11" s="10"/>
    </row>
    <row r="12" spans="1:8" ht="12.75">
      <c r="A12" s="65" t="str">
        <f>'Gols marcats'!A12</f>
        <v>Carcaixent</v>
      </c>
      <c r="B12" s="146">
        <f>'Gols marcats'!B12</f>
        <v>0</v>
      </c>
      <c r="C12" s="67">
        <f>'Gols marcats'!C12</f>
        <v>0</v>
      </c>
      <c r="D12" s="95">
        <f>'Gols marcats'!D12</f>
        <v>0</v>
      </c>
      <c r="E12" s="94">
        <f>'Gols marcats'!E12</f>
        <v>0</v>
      </c>
      <c r="F12" s="67">
        <f>'Gols marcats'!F12</f>
        <v>0</v>
      </c>
      <c r="G12" s="194">
        <f>'Gols marcats'!G12</f>
        <v>0</v>
      </c>
      <c r="H12" s="10">
        <f t="shared" si="0"/>
        <v>0</v>
      </c>
    </row>
    <row r="13" spans="1:8" ht="12.75">
      <c r="A13" s="65"/>
      <c r="B13" s="146"/>
      <c r="C13" s="67"/>
      <c r="D13" s="95"/>
      <c r="E13" s="94"/>
      <c r="F13" s="67"/>
      <c r="G13" s="194"/>
      <c r="H13" s="10"/>
    </row>
    <row r="14" spans="1:8" ht="12.75">
      <c r="A14" s="65" t="str">
        <f>'Gols marcats'!A14</f>
        <v>Tavernes</v>
      </c>
      <c r="B14" s="146">
        <f>'Gols marcats'!B14</f>
        <v>0</v>
      </c>
      <c r="C14" s="67">
        <f>'Gols marcats'!C14</f>
        <v>1</v>
      </c>
      <c r="D14" s="95">
        <f>'Gols marcats'!D14</f>
        <v>0</v>
      </c>
      <c r="E14" s="94">
        <f>'Gols marcats'!E14</f>
        <v>0</v>
      </c>
      <c r="F14" s="67">
        <f>'Gols marcats'!F14</f>
        <v>0</v>
      </c>
      <c r="G14" s="194">
        <f>'Gols marcats'!G14</f>
        <v>1</v>
      </c>
      <c r="H14" s="10">
        <f t="shared" si="0"/>
        <v>2</v>
      </c>
    </row>
    <row r="15" spans="1:8" ht="12.75">
      <c r="A15" s="65"/>
      <c r="B15" s="146"/>
      <c r="C15" s="67"/>
      <c r="D15" s="95"/>
      <c r="E15" s="94"/>
      <c r="F15" s="67"/>
      <c r="G15" s="194"/>
      <c r="H15" s="10"/>
    </row>
    <row r="16" spans="1:8" ht="12.75">
      <c r="A16" s="65" t="str">
        <f>'Gols marcats'!A16</f>
        <v>Alfarp</v>
      </c>
      <c r="B16" s="146">
        <f>'Gols marcats'!B16</f>
        <v>0</v>
      </c>
      <c r="C16" s="67">
        <f>'Gols marcats'!C16</f>
        <v>0</v>
      </c>
      <c r="D16" s="95">
        <f>'Gols marcats'!D16</f>
        <v>0</v>
      </c>
      <c r="E16" s="94">
        <f>'Gols marcats'!E16</f>
        <v>0</v>
      </c>
      <c r="F16" s="67">
        <f>'Gols marcats'!F16</f>
        <v>0</v>
      </c>
      <c r="G16" s="194">
        <f>'Gols marcats'!G16</f>
        <v>0</v>
      </c>
      <c r="H16" s="10">
        <f t="shared" si="0"/>
        <v>0</v>
      </c>
    </row>
    <row r="17" spans="1:8" ht="12.75">
      <c r="A17" s="65"/>
      <c r="B17" s="146"/>
      <c r="C17" s="67"/>
      <c r="D17" s="95"/>
      <c r="E17" s="94"/>
      <c r="F17" s="67"/>
      <c r="G17" s="194"/>
      <c r="H17" s="10"/>
    </row>
    <row r="18" spans="1:8" ht="12.75">
      <c r="A18" s="65" t="str">
        <f>'Gols marcats'!A18</f>
        <v>L'Alcúdia</v>
      </c>
      <c r="B18" s="146">
        <f>'Gols marcats'!B18</f>
        <v>0</v>
      </c>
      <c r="C18" s="67">
        <f>'Gols marcats'!C18</f>
        <v>0</v>
      </c>
      <c r="D18" s="95">
        <f>'Gols marcats'!D18</f>
        <v>0</v>
      </c>
      <c r="E18" s="94">
        <f>'Gols marcats'!E18</f>
        <v>0</v>
      </c>
      <c r="F18" s="67">
        <f>'Gols marcats'!F18</f>
        <v>0</v>
      </c>
      <c r="G18" s="194">
        <f>'Gols marcats'!G18</f>
        <v>0</v>
      </c>
      <c r="H18" s="10">
        <f t="shared" si="0"/>
        <v>0</v>
      </c>
    </row>
    <row r="19" spans="1:8" ht="12.75">
      <c r="A19" s="65"/>
      <c r="B19" s="146"/>
      <c r="C19" s="67"/>
      <c r="D19" s="95"/>
      <c r="E19" s="94"/>
      <c r="F19" s="67"/>
      <c r="G19" s="194"/>
      <c r="H19" s="10"/>
    </row>
    <row r="20" spans="1:8" ht="12.75">
      <c r="A20" s="65" t="str">
        <f>'Gols marcats'!A20</f>
        <v>Pego</v>
      </c>
      <c r="B20" s="146">
        <f>'Gols marcats'!B20</f>
        <v>0</v>
      </c>
      <c r="C20" s="67">
        <f>'Gols marcats'!C20</f>
        <v>0</v>
      </c>
      <c r="D20" s="95">
        <f>'Gols marcats'!D20</f>
        <v>0</v>
      </c>
      <c r="E20" s="94">
        <f>'Gols marcats'!E20</f>
        <v>0</v>
      </c>
      <c r="F20" s="67">
        <f>'Gols marcats'!F20</f>
        <v>1</v>
      </c>
      <c r="G20" s="194">
        <f>'Gols marcats'!G20</f>
        <v>0</v>
      </c>
      <c r="H20" s="10">
        <f t="shared" si="0"/>
        <v>1</v>
      </c>
    </row>
    <row r="21" spans="1:8" ht="12.75">
      <c r="A21" s="65"/>
      <c r="B21" s="146"/>
      <c r="C21" s="67"/>
      <c r="D21" s="95"/>
      <c r="E21" s="94"/>
      <c r="F21" s="67"/>
      <c r="G21" s="194"/>
      <c r="H21" s="10"/>
    </row>
    <row r="22" spans="1:8" ht="12.75">
      <c r="A22" s="65"/>
      <c r="B22" s="146"/>
      <c r="C22" s="67"/>
      <c r="D22" s="95"/>
      <c r="E22" s="94"/>
      <c r="F22" s="67"/>
      <c r="G22" s="194"/>
      <c r="H22" s="10"/>
    </row>
    <row r="23" spans="1:8" ht="12.75">
      <c r="A23" s="65" t="str">
        <f>'Gols marcats'!A23</f>
        <v>Catarroja</v>
      </c>
      <c r="B23" s="146">
        <f>'Gols marcats'!B23</f>
        <v>0</v>
      </c>
      <c r="C23" s="67">
        <f>'Gols marcats'!C23</f>
        <v>0</v>
      </c>
      <c r="D23" s="95">
        <f>'Gols marcats'!D23</f>
        <v>0</v>
      </c>
      <c r="E23" s="94">
        <f>'Gols marcats'!E23</f>
        <v>0</v>
      </c>
      <c r="F23" s="67">
        <f>'Gols marcats'!F23</f>
        <v>1</v>
      </c>
      <c r="G23" s="194">
        <f>'Gols marcats'!G23</f>
        <v>1</v>
      </c>
      <c r="H23" s="10">
        <f t="shared" si="0"/>
        <v>2</v>
      </c>
    </row>
    <row r="24" spans="1:8" ht="12.75">
      <c r="A24" s="65"/>
      <c r="B24" s="146"/>
      <c r="C24" s="67"/>
      <c r="D24" s="95"/>
      <c r="E24" s="94"/>
      <c r="F24" s="67"/>
      <c r="G24" s="194"/>
      <c r="H24" s="10"/>
    </row>
    <row r="25" spans="1:8" ht="12.75">
      <c r="A25" s="65" t="str">
        <f>'Gols marcats'!A25</f>
        <v>Requena</v>
      </c>
      <c r="B25" s="146">
        <f>'Gols marcats'!B25</f>
        <v>0</v>
      </c>
      <c r="C25" s="67">
        <f>'Gols marcats'!C25</f>
        <v>0</v>
      </c>
      <c r="D25" s="95">
        <f>'Gols marcats'!D25</f>
        <v>0</v>
      </c>
      <c r="E25" s="94">
        <f>'Gols marcats'!E25</f>
        <v>0</v>
      </c>
      <c r="F25" s="67">
        <f>'Gols marcats'!F25</f>
        <v>0</v>
      </c>
      <c r="G25" s="194">
        <f>'Gols marcats'!G25</f>
        <v>0</v>
      </c>
      <c r="H25" s="10">
        <f t="shared" si="0"/>
        <v>0</v>
      </c>
    </row>
    <row r="26" spans="1:8" ht="12.75">
      <c r="A26" s="65"/>
      <c r="B26" s="146"/>
      <c r="C26" s="67"/>
      <c r="D26" s="95"/>
      <c r="E26" s="94"/>
      <c r="F26" s="67"/>
      <c r="G26" s="194"/>
      <c r="H26" s="10"/>
    </row>
    <row r="27" spans="1:8" ht="12.75">
      <c r="A27" s="65" t="str">
        <f>'Gols marcats'!A27</f>
        <v>Picassent</v>
      </c>
      <c r="B27" s="146">
        <f>'Gols marcats'!B27</f>
        <v>0</v>
      </c>
      <c r="C27" s="67">
        <f>'Gols marcats'!C27</f>
        <v>0</v>
      </c>
      <c r="D27" s="95">
        <f>'Gols marcats'!D27</f>
        <v>0</v>
      </c>
      <c r="E27" s="94">
        <f>'Gols marcats'!E27</f>
        <v>0</v>
      </c>
      <c r="F27" s="67">
        <f>'Gols marcats'!F27</f>
        <v>0</v>
      </c>
      <c r="G27" s="194">
        <f>'Gols marcats'!G27</f>
        <v>0</v>
      </c>
      <c r="H27" s="10">
        <f t="shared" si="0"/>
        <v>0</v>
      </c>
    </row>
    <row r="28" spans="1:8" ht="12.75">
      <c r="A28" s="65" t="str">
        <f>'Gols marcats'!A28</f>
        <v>Buñol</v>
      </c>
      <c r="B28" s="146">
        <f>'Gols marcats'!B28</f>
        <v>1</v>
      </c>
      <c r="C28" s="67">
        <f>'Gols marcats'!C28</f>
        <v>0</v>
      </c>
      <c r="D28" s="95">
        <f>'Gols marcats'!D28</f>
        <v>0</v>
      </c>
      <c r="E28" s="94">
        <f>'Gols marcats'!E28</f>
        <v>0</v>
      </c>
      <c r="F28" s="67">
        <f>'Gols marcats'!F28</f>
        <v>0</v>
      </c>
      <c r="G28" s="194">
        <f>'Gols marcats'!G28</f>
        <v>0</v>
      </c>
      <c r="H28" s="10">
        <f t="shared" si="0"/>
        <v>1</v>
      </c>
    </row>
    <row r="29" spans="1:8" ht="12.75">
      <c r="A29" s="65"/>
      <c r="B29" s="146"/>
      <c r="C29" s="67"/>
      <c r="D29" s="95"/>
      <c r="E29" s="94"/>
      <c r="F29" s="67"/>
      <c r="G29" s="194"/>
      <c r="H29" s="10"/>
    </row>
    <row r="30" spans="1:8" ht="12.75">
      <c r="A30" s="65" t="str">
        <f>'Gols marcats'!A30</f>
        <v>Mislata</v>
      </c>
      <c r="B30" s="146">
        <f>'Gols marcats'!B30</f>
        <v>1</v>
      </c>
      <c r="C30" s="67">
        <f>'Gols marcats'!C30</f>
        <v>0</v>
      </c>
      <c r="D30" s="95">
        <f>'Gols marcats'!D30</f>
        <v>0</v>
      </c>
      <c r="E30" s="94">
        <f>'Gols marcats'!E30</f>
        <v>0</v>
      </c>
      <c r="F30" s="67">
        <f>'Gols marcats'!F30</f>
        <v>1</v>
      </c>
      <c r="G30" s="194">
        <f>'Gols marcats'!G30</f>
        <v>0</v>
      </c>
      <c r="H30" s="10">
        <f t="shared" si="0"/>
        <v>2</v>
      </c>
    </row>
    <row r="31" spans="1:8" ht="12.75">
      <c r="A31" s="65"/>
      <c r="B31" s="146"/>
      <c r="C31" s="67"/>
      <c r="D31" s="95"/>
      <c r="E31" s="94"/>
      <c r="F31" s="67"/>
      <c r="G31" s="194"/>
      <c r="H31" s="10"/>
    </row>
    <row r="32" spans="1:8" ht="12.75">
      <c r="A32" s="65" t="str">
        <f>'Gols marcats'!A32</f>
        <v>Barrio de la Luz</v>
      </c>
      <c r="B32" s="146">
        <f>'Gols marcats'!B32</f>
        <v>0</v>
      </c>
      <c r="C32" s="67">
        <f>'Gols marcats'!C32</f>
        <v>0</v>
      </c>
      <c r="D32" s="95">
        <f>'Gols marcats'!D32</f>
        <v>0</v>
      </c>
      <c r="E32" s="94">
        <f>'Gols marcats'!E32</f>
        <v>0</v>
      </c>
      <c r="F32" s="67">
        <f>'Gols marcats'!F32</f>
        <v>0</v>
      </c>
      <c r="G32" s="194">
        <f>'Gols marcats'!G32</f>
        <v>0</v>
      </c>
      <c r="H32" s="10">
        <f t="shared" si="0"/>
        <v>0</v>
      </c>
    </row>
    <row r="33" spans="1:8" ht="12.75">
      <c r="A33" s="65"/>
      <c r="B33" s="146"/>
      <c r="C33" s="67"/>
      <c r="D33" s="95"/>
      <c r="E33" s="94"/>
      <c r="F33" s="67"/>
      <c r="G33" s="194"/>
      <c r="H33" s="10"/>
    </row>
    <row r="34" spans="1:8" ht="12.75">
      <c r="A34" s="65" t="str">
        <f>'Gols marcats'!A34</f>
        <v>San Marcelino</v>
      </c>
      <c r="B34" s="146">
        <f>'Gols marcats'!B34</f>
        <v>0</v>
      </c>
      <c r="C34" s="67">
        <f>'Gols marcats'!C34</f>
        <v>0</v>
      </c>
      <c r="D34" s="95">
        <f>'Gols marcats'!D34</f>
        <v>0</v>
      </c>
      <c r="E34" s="94">
        <f>'Gols marcats'!E34</f>
        <v>0</v>
      </c>
      <c r="F34" s="67">
        <f>'Gols marcats'!F34</f>
        <v>2</v>
      </c>
      <c r="G34" s="194">
        <f>'Gols marcats'!G34</f>
        <v>0</v>
      </c>
      <c r="H34" s="10">
        <f t="shared" si="0"/>
        <v>2</v>
      </c>
    </row>
    <row r="35" spans="1:8" ht="12.75">
      <c r="A35" s="65"/>
      <c r="B35" s="146"/>
      <c r="C35" s="67"/>
      <c r="D35" s="95"/>
      <c r="E35" s="94"/>
      <c r="F35" s="67"/>
      <c r="G35" s="194"/>
      <c r="H35" s="10"/>
    </row>
    <row r="36" spans="1:8" ht="12.75">
      <c r="A36" s="65" t="str">
        <f>'Gols marcats'!A36</f>
        <v>Cheste</v>
      </c>
      <c r="B36" s="146">
        <f>'Gols marcats'!B36</f>
        <v>1</v>
      </c>
      <c r="C36" s="67">
        <f>'Gols marcats'!C36</f>
        <v>0</v>
      </c>
      <c r="D36" s="95">
        <f>'Gols marcats'!D36</f>
        <v>0</v>
      </c>
      <c r="E36" s="94">
        <f>'Gols marcats'!E36</f>
        <v>1</v>
      </c>
      <c r="F36" s="67">
        <f>'Gols marcats'!F36</f>
        <v>0</v>
      </c>
      <c r="G36" s="194">
        <f>'Gols marcats'!G36</f>
        <v>2</v>
      </c>
      <c r="H36" s="10">
        <f t="shared" si="0"/>
        <v>4</v>
      </c>
    </row>
    <row r="37" spans="1:8" ht="12.75">
      <c r="A37" s="65"/>
      <c r="B37" s="146"/>
      <c r="C37" s="67"/>
      <c r="D37" s="95"/>
      <c r="E37" s="94"/>
      <c r="F37" s="67"/>
      <c r="G37" s="194"/>
      <c r="H37" s="10"/>
    </row>
    <row r="38" spans="1:8" ht="12.75">
      <c r="A38" s="65" t="str">
        <f>'Gols marcats'!A38</f>
        <v>Paiporta</v>
      </c>
      <c r="B38" s="146">
        <f>'Gols marcats'!B38</f>
        <v>0</v>
      </c>
      <c r="C38" s="67">
        <f>'Gols marcats'!C38</f>
        <v>0</v>
      </c>
      <c r="D38" s="95">
        <f>'Gols marcats'!D38</f>
        <v>0</v>
      </c>
      <c r="E38" s="94">
        <f>'Gols marcats'!E38</f>
        <v>0</v>
      </c>
      <c r="F38" s="67">
        <f>'Gols marcats'!F38</f>
        <v>2</v>
      </c>
      <c r="G38" s="194">
        <f>'Gols marcats'!G38</f>
        <v>0</v>
      </c>
      <c r="H38" s="10">
        <f t="shared" si="0"/>
        <v>2</v>
      </c>
    </row>
    <row r="39" spans="1:8" ht="12.75">
      <c r="A39" s="65"/>
      <c r="B39" s="146"/>
      <c r="C39" s="67"/>
      <c r="D39" s="95"/>
      <c r="E39" s="94"/>
      <c r="F39" s="67"/>
      <c r="G39" s="194"/>
      <c r="H39" s="10"/>
    </row>
    <row r="40" spans="1:8" ht="13.5" thickBot="1">
      <c r="A40" s="65" t="str">
        <f>'Gols marcats'!A40</f>
        <v>Castellonense</v>
      </c>
      <c r="B40" s="146">
        <f>'Gols marcats'!B40</f>
        <v>0</v>
      </c>
      <c r="C40" s="67">
        <f>'Gols marcats'!C40</f>
        <v>0</v>
      </c>
      <c r="D40" s="95">
        <f>'Gols marcats'!D40</f>
        <v>1</v>
      </c>
      <c r="E40" s="94">
        <f>'Gols marcats'!E40</f>
        <v>0</v>
      </c>
      <c r="F40" s="67">
        <f>'Gols marcats'!F40</f>
        <v>0</v>
      </c>
      <c r="G40" s="194">
        <f>'Gols marcats'!G40</f>
        <v>0</v>
      </c>
      <c r="H40" s="10">
        <f t="shared" si="0"/>
        <v>1</v>
      </c>
    </row>
    <row r="41" spans="1:8" ht="12.75" hidden="1">
      <c r="A41" s="65">
        <f>'Gols marcats'!A41</f>
        <v>0</v>
      </c>
      <c r="B41" s="146">
        <f>'Gols marcats'!B41</f>
        <v>0</v>
      </c>
      <c r="C41" s="67">
        <f>'Gols marcats'!C41</f>
        <v>0</v>
      </c>
      <c r="D41" s="95">
        <f>'Gols marcats'!D41</f>
        <v>0</v>
      </c>
      <c r="E41" s="94">
        <f>'Gols marcats'!E41</f>
        <v>0</v>
      </c>
      <c r="F41" s="67">
        <f>'Gols marcats'!F41</f>
        <v>0</v>
      </c>
      <c r="G41" s="194">
        <f>'Gols marcats'!G41</f>
        <v>0</v>
      </c>
      <c r="H41" s="10">
        <f t="shared" si="0"/>
        <v>0</v>
      </c>
    </row>
    <row r="42" spans="1:8" ht="12.75" hidden="1">
      <c r="A42" s="65">
        <f>'Gols marcats'!A42</f>
        <v>0</v>
      </c>
      <c r="B42" s="146">
        <f>'Gols marcats'!B42</f>
        <v>0</v>
      </c>
      <c r="C42" s="67">
        <f>'Gols marcats'!C42</f>
        <v>0</v>
      </c>
      <c r="D42" s="95">
        <f>'Gols marcats'!D42</f>
        <v>0</v>
      </c>
      <c r="E42" s="94">
        <f>'Gols marcats'!E42</f>
        <v>0</v>
      </c>
      <c r="F42" s="67">
        <f>'Gols marcats'!F42</f>
        <v>0</v>
      </c>
      <c r="G42" s="194">
        <f>'Gols marcats'!G42</f>
        <v>0</v>
      </c>
      <c r="H42" s="10">
        <f t="shared" si="0"/>
        <v>0</v>
      </c>
    </row>
    <row r="43" spans="1:8" ht="12.75" hidden="1">
      <c r="A43" s="65">
        <f>'Gols marcats'!A43</f>
        <v>0</v>
      </c>
      <c r="B43" s="146">
        <f>'Gols marcats'!B43</f>
        <v>0</v>
      </c>
      <c r="C43" s="67">
        <f>'Gols marcats'!C43</f>
        <v>0</v>
      </c>
      <c r="D43" s="95">
        <f>'Gols marcats'!D43</f>
        <v>0</v>
      </c>
      <c r="E43" s="94">
        <f>'Gols marcats'!E43</f>
        <v>0</v>
      </c>
      <c r="F43" s="67">
        <f>'Gols marcats'!F43</f>
        <v>0</v>
      </c>
      <c r="G43" s="194">
        <f>'Gols marcats'!G43</f>
        <v>0</v>
      </c>
      <c r="H43" s="10">
        <f t="shared" si="0"/>
        <v>0</v>
      </c>
    </row>
    <row r="44" spans="1:8" ht="12.75" hidden="1">
      <c r="A44" s="65">
        <f>'Gols marcats'!A44</f>
        <v>0</v>
      </c>
      <c r="B44" s="146">
        <f>'Gols marcats'!B44</f>
        <v>0</v>
      </c>
      <c r="C44" s="67">
        <f>'Gols marcats'!C44</f>
        <v>0</v>
      </c>
      <c r="D44" s="95">
        <f>'Gols marcats'!D44</f>
        <v>0</v>
      </c>
      <c r="E44" s="94">
        <f>'Gols marcats'!E44</f>
        <v>0</v>
      </c>
      <c r="F44" s="67">
        <f>'Gols marcats'!F44</f>
        <v>0</v>
      </c>
      <c r="G44" s="194">
        <f>'Gols marcats'!G44</f>
        <v>0</v>
      </c>
      <c r="H44" s="10">
        <f t="shared" si="0"/>
        <v>0</v>
      </c>
    </row>
    <row r="45" spans="1:8" ht="12.75" hidden="1">
      <c r="A45" s="65">
        <f>'Gols marcats'!A45</f>
        <v>0</v>
      </c>
      <c r="B45" s="146">
        <f>'Gols marcats'!B45</f>
        <v>0</v>
      </c>
      <c r="C45" s="67">
        <f>'Gols marcats'!C45</f>
        <v>0</v>
      </c>
      <c r="D45" s="95">
        <f>'Gols marcats'!D45</f>
        <v>0</v>
      </c>
      <c r="E45" s="94">
        <f>'Gols marcats'!E45</f>
        <v>0</v>
      </c>
      <c r="F45" s="67">
        <f>'Gols marcats'!F45</f>
        <v>0</v>
      </c>
      <c r="G45" s="194">
        <f>'Gols marcats'!G45</f>
        <v>0</v>
      </c>
      <c r="H45" s="10">
        <f t="shared" si="0"/>
        <v>0</v>
      </c>
    </row>
    <row r="46" spans="1:8" ht="12.75" hidden="1">
      <c r="A46" s="65">
        <f>'Gols marcats'!A46</f>
        <v>0</v>
      </c>
      <c r="B46" s="146">
        <f>'Gols marcats'!B46</f>
        <v>0</v>
      </c>
      <c r="C46" s="67">
        <f>'Gols marcats'!C46</f>
        <v>0</v>
      </c>
      <c r="D46" s="95">
        <f>'Gols marcats'!D46</f>
        <v>0</v>
      </c>
      <c r="E46" s="94">
        <f>'Gols marcats'!E46</f>
        <v>0</v>
      </c>
      <c r="F46" s="67">
        <f>'Gols marcats'!F46</f>
        <v>0</v>
      </c>
      <c r="G46" s="194">
        <f>'Gols marcats'!G46</f>
        <v>0</v>
      </c>
      <c r="H46" s="10">
        <f t="shared" si="0"/>
        <v>0</v>
      </c>
    </row>
    <row r="47" spans="1:8" ht="12.75" hidden="1">
      <c r="A47" s="65">
        <f>'Gols marcats'!A47</f>
        <v>0</v>
      </c>
      <c r="B47" s="146">
        <f>'Gols marcats'!B47</f>
        <v>0</v>
      </c>
      <c r="C47" s="67">
        <f>'Gols marcats'!C47</f>
        <v>0</v>
      </c>
      <c r="D47" s="95">
        <f>'Gols marcats'!D47</f>
        <v>0</v>
      </c>
      <c r="E47" s="94">
        <f>'Gols marcats'!E47</f>
        <v>0</v>
      </c>
      <c r="F47" s="67">
        <f>'Gols marcats'!F47</f>
        <v>0</v>
      </c>
      <c r="G47" s="194">
        <f>'Gols marcats'!G47</f>
        <v>0</v>
      </c>
      <c r="H47" s="10">
        <f t="shared" si="0"/>
        <v>0</v>
      </c>
    </row>
    <row r="48" spans="1:8" ht="12.75" hidden="1">
      <c r="A48" s="65">
        <f>'Gols marcats'!A48</f>
        <v>0</v>
      </c>
      <c r="B48" s="146">
        <f>'Gols marcats'!B48</f>
        <v>0</v>
      </c>
      <c r="C48" s="67">
        <f>'Gols marcats'!C48</f>
        <v>0</v>
      </c>
      <c r="D48" s="95">
        <f>'Gols marcats'!D48</f>
        <v>0</v>
      </c>
      <c r="E48" s="94">
        <f>'Gols marcats'!E48</f>
        <v>0</v>
      </c>
      <c r="F48" s="67">
        <f>'Gols marcats'!F48</f>
        <v>0</v>
      </c>
      <c r="G48" s="194">
        <f>'Gols marcats'!G48</f>
        <v>0</v>
      </c>
      <c r="H48" s="10">
        <f t="shared" si="0"/>
        <v>0</v>
      </c>
    </row>
    <row r="49" spans="1:8" ht="12.75" hidden="1">
      <c r="A49" s="65">
        <f>'Gols marcats'!A49</f>
        <v>0</v>
      </c>
      <c r="B49" s="146">
        <f>'Gols marcats'!B49</f>
        <v>0</v>
      </c>
      <c r="C49" s="67">
        <f>'Gols marcats'!C49</f>
        <v>0</v>
      </c>
      <c r="D49" s="95">
        <f>'Gols marcats'!D49</f>
        <v>0</v>
      </c>
      <c r="E49" s="94">
        <f>'Gols marcats'!E49</f>
        <v>0</v>
      </c>
      <c r="F49" s="67">
        <f>'Gols marcats'!F49</f>
        <v>0</v>
      </c>
      <c r="G49" s="194">
        <f>'Gols marcats'!G49</f>
        <v>0</v>
      </c>
      <c r="H49" s="10">
        <f t="shared" si="0"/>
        <v>0</v>
      </c>
    </row>
    <row r="50" spans="1:8" ht="13.5" hidden="1" thickBot="1">
      <c r="A50" s="65">
        <f>'Gols marcats'!A50</f>
        <v>0</v>
      </c>
      <c r="B50" s="105">
        <f>'Gols marcats'!B50</f>
        <v>0</v>
      </c>
      <c r="C50" s="98">
        <f>'Gols marcats'!C50</f>
        <v>0</v>
      </c>
      <c r="D50" s="102">
        <f>'Gols marcats'!D50</f>
        <v>0</v>
      </c>
      <c r="E50" s="184">
        <f>'Gols marcats'!E50</f>
        <v>0</v>
      </c>
      <c r="F50" s="98">
        <f>'Gols marcats'!F50</f>
        <v>0</v>
      </c>
      <c r="G50" s="194">
        <f>'Gols marcats'!G50</f>
        <v>0</v>
      </c>
      <c r="H50" s="10">
        <f t="shared" si="0"/>
        <v>0</v>
      </c>
    </row>
    <row r="51" spans="1:14" ht="14.25" thickBot="1" thickTop="1">
      <c r="A51" s="39" t="s">
        <v>36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4</v>
      </c>
      <c r="C53" s="56">
        <f>(B53/N53)</f>
        <v>0.18181818181818182</v>
      </c>
      <c r="D53" s="35">
        <f>SUM(C3:C46)</f>
        <v>3</v>
      </c>
      <c r="E53" s="56">
        <f>(D53/N53)</f>
        <v>0.13636363636363635</v>
      </c>
      <c r="F53" s="35">
        <f>SUM(D3:D46)</f>
        <v>1</v>
      </c>
      <c r="G53" s="57">
        <f>(F53/N53)</f>
        <v>0.045454545454545456</v>
      </c>
      <c r="H53" s="55">
        <f>SUM(E3:E46)</f>
        <v>1</v>
      </c>
      <c r="I53" s="56">
        <f>(H53/N53)</f>
        <v>0.045454545454545456</v>
      </c>
      <c r="J53" s="35">
        <f>SUM(F3:F46)</f>
        <v>7</v>
      </c>
      <c r="K53" s="56">
        <f>(J53/N53)</f>
        <v>0.3181818181818182</v>
      </c>
      <c r="L53" s="35">
        <f>SUM(G3:G46)</f>
        <v>6</v>
      </c>
      <c r="M53" s="57">
        <f>(L53/N53)</f>
        <v>0.2727272727272727</v>
      </c>
      <c r="N53" s="59">
        <f>SUM(H3:H50)</f>
        <v>22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40" sqref="A3:A4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 t="str">
        <f>'Gols marcats'!A3</f>
        <v>Aldaia</v>
      </c>
      <c r="B3" s="201">
        <f>'Gols marcats'!B3</f>
        <v>0</v>
      </c>
      <c r="C3" s="202">
        <f>'Gols marcats'!C3</f>
        <v>1</v>
      </c>
      <c r="D3" s="209">
        <f>'Gols marcats'!D3</f>
        <v>0</v>
      </c>
      <c r="E3" s="208">
        <f>'Gols marcats'!E3</f>
        <v>0</v>
      </c>
      <c r="F3" s="202">
        <f>'Gols marcats'!F3</f>
        <v>0</v>
      </c>
      <c r="G3" s="211">
        <f>'Gols marcats'!G3</f>
        <v>0</v>
      </c>
      <c r="H3" s="195">
        <f>'Gols marcats'!H3</f>
        <v>1</v>
      </c>
    </row>
    <row r="4" spans="1:8" ht="12.75">
      <c r="A4" s="65"/>
      <c r="B4" s="179"/>
      <c r="C4" s="16"/>
      <c r="D4" s="25"/>
      <c r="E4" s="22"/>
      <c r="F4" s="16"/>
      <c r="G4" s="17"/>
      <c r="H4" s="195"/>
    </row>
    <row r="5" spans="1:8" ht="12.75">
      <c r="A5" s="65" t="str">
        <f>'Gols marcats'!A5</f>
        <v>Cullera</v>
      </c>
      <c r="B5" s="179">
        <f>'Gols marcats'!B5</f>
        <v>0</v>
      </c>
      <c r="C5" s="16">
        <f>'Gols marcats'!C5</f>
        <v>0</v>
      </c>
      <c r="D5" s="25">
        <f>'Gols marcats'!D5</f>
        <v>0</v>
      </c>
      <c r="E5" s="22">
        <f>'Gols marcats'!E5</f>
        <v>0</v>
      </c>
      <c r="F5" s="16">
        <f>'Gols marcats'!F5</f>
        <v>0</v>
      </c>
      <c r="G5" s="17">
        <f>'Gols marcats'!G5</f>
        <v>0</v>
      </c>
      <c r="H5" s="195">
        <f>'Gols marcats'!H5</f>
        <v>0</v>
      </c>
    </row>
    <row r="6" spans="1:8" ht="12.75">
      <c r="A6" s="65"/>
      <c r="B6" s="179"/>
      <c r="C6" s="16"/>
      <c r="D6" s="25"/>
      <c r="E6" s="22"/>
      <c r="F6" s="16"/>
      <c r="G6" s="17"/>
      <c r="H6" s="195"/>
    </row>
    <row r="7" spans="1:8" ht="12.75">
      <c r="A7" s="65" t="str">
        <f>'Gols marcats'!A7</f>
        <v>Burjassot</v>
      </c>
      <c r="B7" s="179">
        <f>'Gols marcats'!B7</f>
        <v>1</v>
      </c>
      <c r="C7" s="16">
        <f>'Gols marcats'!C7</f>
        <v>1</v>
      </c>
      <c r="D7" s="25">
        <f>'Gols marcats'!D7</f>
        <v>0</v>
      </c>
      <c r="E7" s="22">
        <f>'Gols marcats'!E7</f>
        <v>0</v>
      </c>
      <c r="F7" s="16">
        <f>'Gols marcats'!F7</f>
        <v>0</v>
      </c>
      <c r="G7" s="17">
        <f>'Gols marcats'!G7</f>
        <v>1</v>
      </c>
      <c r="H7" s="195">
        <f>'Gols marcats'!H7</f>
        <v>3</v>
      </c>
    </row>
    <row r="8" spans="1:8" ht="12.75">
      <c r="A8" s="65"/>
      <c r="B8" s="179"/>
      <c r="C8" s="16"/>
      <c r="D8" s="25"/>
      <c r="E8" s="22"/>
      <c r="F8" s="16"/>
      <c r="G8" s="17"/>
      <c r="H8" s="195"/>
    </row>
    <row r="9" spans="1:8" ht="12.75">
      <c r="A9" s="65"/>
      <c r="B9" s="179"/>
      <c r="C9" s="16"/>
      <c r="D9" s="25"/>
      <c r="E9" s="22"/>
      <c r="F9" s="16"/>
      <c r="G9" s="17"/>
      <c r="H9" s="195"/>
    </row>
    <row r="10" spans="1:8" ht="12.75">
      <c r="A10" s="65" t="str">
        <f>'Gols marcats'!A10</f>
        <v>Silla</v>
      </c>
      <c r="B10" s="179">
        <f>'Gols marcats'!B10</f>
        <v>0</v>
      </c>
      <c r="C10" s="16">
        <f>'Gols marcats'!C10</f>
        <v>0</v>
      </c>
      <c r="D10" s="25">
        <f>'Gols marcats'!D10</f>
        <v>0</v>
      </c>
      <c r="E10" s="22">
        <f>'Gols marcats'!E10</f>
        <v>0</v>
      </c>
      <c r="F10" s="16">
        <f>'Gols marcats'!F10</f>
        <v>0</v>
      </c>
      <c r="G10" s="17">
        <f>'Gols marcats'!G10</f>
        <v>1</v>
      </c>
      <c r="H10" s="195">
        <f>'Gols marcats'!H10</f>
        <v>1</v>
      </c>
    </row>
    <row r="11" spans="1:8" ht="12.75">
      <c r="A11" s="65"/>
      <c r="B11" s="179"/>
      <c r="C11" s="16"/>
      <c r="D11" s="25"/>
      <c r="E11" s="22"/>
      <c r="F11" s="16"/>
      <c r="G11" s="17"/>
      <c r="H11" s="195"/>
    </row>
    <row r="12" spans="1:8" ht="12.75">
      <c r="A12" s="65" t="str">
        <f>'Gols marcats'!A12</f>
        <v>Carcaixent</v>
      </c>
      <c r="B12" s="179">
        <f>'Gols marcats'!B12</f>
        <v>0</v>
      </c>
      <c r="C12" s="16">
        <f>'Gols marcats'!C12</f>
        <v>0</v>
      </c>
      <c r="D12" s="25">
        <f>'Gols marcats'!D12</f>
        <v>0</v>
      </c>
      <c r="E12" s="22">
        <f>'Gols marcats'!E12</f>
        <v>0</v>
      </c>
      <c r="F12" s="16">
        <f>'Gols marcats'!F12</f>
        <v>0</v>
      </c>
      <c r="G12" s="17">
        <f>'Gols marcats'!G12</f>
        <v>0</v>
      </c>
      <c r="H12" s="195">
        <f>'Gols marcats'!H12</f>
        <v>0</v>
      </c>
    </row>
    <row r="13" spans="1:8" ht="12.75">
      <c r="A13" s="65"/>
      <c r="B13" s="179"/>
      <c r="C13" s="16"/>
      <c r="D13" s="25"/>
      <c r="E13" s="22"/>
      <c r="F13" s="16"/>
      <c r="G13" s="17"/>
      <c r="H13" s="195"/>
    </row>
    <row r="14" spans="1:8" ht="12.75">
      <c r="A14" s="65" t="str">
        <f>'Gols marcats'!A14</f>
        <v>Tavernes</v>
      </c>
      <c r="B14" s="179">
        <f>'Gols marcats'!B14</f>
        <v>0</v>
      </c>
      <c r="C14" s="16">
        <f>'Gols marcats'!C14</f>
        <v>1</v>
      </c>
      <c r="D14" s="25">
        <f>'Gols marcats'!D14</f>
        <v>0</v>
      </c>
      <c r="E14" s="22">
        <f>'Gols marcats'!E14</f>
        <v>0</v>
      </c>
      <c r="F14" s="16">
        <f>'Gols marcats'!F14</f>
        <v>0</v>
      </c>
      <c r="G14" s="17">
        <f>'Gols marcats'!G14</f>
        <v>1</v>
      </c>
      <c r="H14" s="195">
        <f>'Gols marcats'!H14</f>
        <v>2</v>
      </c>
    </row>
    <row r="15" spans="1:8" ht="12.75">
      <c r="A15" s="65"/>
      <c r="B15" s="179"/>
      <c r="C15" s="16"/>
      <c r="D15" s="25"/>
      <c r="E15" s="22"/>
      <c r="F15" s="16"/>
      <c r="G15" s="17"/>
      <c r="H15" s="195"/>
    </row>
    <row r="16" spans="1:8" ht="12.75">
      <c r="A16" s="65" t="str">
        <f>'Gols marcats'!A16</f>
        <v>Alfarp</v>
      </c>
      <c r="B16" s="179">
        <f>'Gols marcats'!B16</f>
        <v>0</v>
      </c>
      <c r="C16" s="16">
        <f>'Gols marcats'!C16</f>
        <v>0</v>
      </c>
      <c r="D16" s="25">
        <f>'Gols marcats'!D16</f>
        <v>0</v>
      </c>
      <c r="E16" s="22">
        <f>'Gols marcats'!E16</f>
        <v>0</v>
      </c>
      <c r="F16" s="16">
        <f>'Gols marcats'!F16</f>
        <v>0</v>
      </c>
      <c r="G16" s="17">
        <f>'Gols marcats'!G16</f>
        <v>0</v>
      </c>
      <c r="H16" s="195">
        <f>'Gols marcats'!H16</f>
        <v>0</v>
      </c>
    </row>
    <row r="17" spans="1:8" ht="12.75">
      <c r="A17" s="65"/>
      <c r="B17" s="179"/>
      <c r="C17" s="16"/>
      <c r="D17" s="25"/>
      <c r="E17" s="22"/>
      <c r="F17" s="16"/>
      <c r="G17" s="17"/>
      <c r="H17" s="195"/>
    </row>
    <row r="18" spans="1:8" ht="12.75">
      <c r="A18" s="65" t="str">
        <f>'Gols marcats'!A18</f>
        <v>L'Alcúdia</v>
      </c>
      <c r="B18" s="179">
        <f>'Gols marcats'!B18</f>
        <v>0</v>
      </c>
      <c r="C18" s="16">
        <f>'Gols marcats'!C18</f>
        <v>0</v>
      </c>
      <c r="D18" s="25">
        <f>'Gols marcats'!D18</f>
        <v>0</v>
      </c>
      <c r="E18" s="22">
        <f>'Gols marcats'!E18</f>
        <v>0</v>
      </c>
      <c r="F18" s="16">
        <f>'Gols marcats'!F18</f>
        <v>0</v>
      </c>
      <c r="G18" s="17">
        <f>'Gols marcats'!G18</f>
        <v>0</v>
      </c>
      <c r="H18" s="195">
        <f>'Gols marcats'!H18</f>
        <v>0</v>
      </c>
    </row>
    <row r="19" spans="1:8" ht="12.75">
      <c r="A19" s="65"/>
      <c r="B19" s="179"/>
      <c r="C19" s="16"/>
      <c r="D19" s="25"/>
      <c r="E19" s="22"/>
      <c r="F19" s="16"/>
      <c r="G19" s="17"/>
      <c r="H19" s="195"/>
    </row>
    <row r="20" spans="1:8" ht="12.75">
      <c r="A20" s="65" t="str">
        <f>'Gols marcats'!A20</f>
        <v>Pego</v>
      </c>
      <c r="B20" s="179">
        <f>'Gols marcats'!B20</f>
        <v>0</v>
      </c>
      <c r="C20" s="16">
        <f>'Gols marcats'!C20</f>
        <v>0</v>
      </c>
      <c r="D20" s="25">
        <f>'Gols marcats'!D20</f>
        <v>0</v>
      </c>
      <c r="E20" s="22">
        <f>'Gols marcats'!E20</f>
        <v>0</v>
      </c>
      <c r="F20" s="16">
        <f>'Gols marcats'!F20</f>
        <v>1</v>
      </c>
      <c r="G20" s="17">
        <f>'Gols marcats'!G20</f>
        <v>0</v>
      </c>
      <c r="H20" s="195">
        <f>'Gols marcats'!H20</f>
        <v>1</v>
      </c>
    </row>
    <row r="21" spans="1:8" ht="12.75">
      <c r="A21" s="65"/>
      <c r="B21" s="179"/>
      <c r="C21" s="16"/>
      <c r="D21" s="25"/>
      <c r="E21" s="22"/>
      <c r="F21" s="16"/>
      <c r="G21" s="17"/>
      <c r="H21" s="195"/>
    </row>
    <row r="22" spans="1:8" ht="12.75">
      <c r="A22" s="65"/>
      <c r="B22" s="179"/>
      <c r="C22" s="16"/>
      <c r="D22" s="25"/>
      <c r="E22" s="22"/>
      <c r="F22" s="16"/>
      <c r="G22" s="17"/>
      <c r="H22" s="195"/>
    </row>
    <row r="23" spans="1:8" ht="12.75">
      <c r="A23" s="65" t="str">
        <f>'Gols marcats'!A23</f>
        <v>Catarroja</v>
      </c>
      <c r="B23" s="179">
        <f>'Gols marcats'!B23</f>
        <v>0</v>
      </c>
      <c r="C23" s="16">
        <f>'Gols marcats'!C23</f>
        <v>0</v>
      </c>
      <c r="D23" s="25">
        <f>'Gols marcats'!D23</f>
        <v>0</v>
      </c>
      <c r="E23" s="22">
        <f>'Gols marcats'!E23</f>
        <v>0</v>
      </c>
      <c r="F23" s="16">
        <f>'Gols marcats'!F23</f>
        <v>1</v>
      </c>
      <c r="G23" s="17">
        <f>'Gols marcats'!G23</f>
        <v>1</v>
      </c>
      <c r="H23" s="195">
        <f>'Gols marcats'!H23</f>
        <v>2</v>
      </c>
    </row>
    <row r="24" spans="1:8" ht="12.75">
      <c r="A24" s="65"/>
      <c r="B24" s="179"/>
      <c r="C24" s="16"/>
      <c r="D24" s="25"/>
      <c r="E24" s="22"/>
      <c r="F24" s="16"/>
      <c r="G24" s="17"/>
      <c r="H24" s="195"/>
    </row>
    <row r="25" spans="1:8" ht="12.75">
      <c r="A25" s="65" t="str">
        <f>'Gols marcats'!A25</f>
        <v>Requena</v>
      </c>
      <c r="B25" s="179">
        <f>'Gols marcats'!B25</f>
        <v>0</v>
      </c>
      <c r="C25" s="16">
        <f>'Gols marcats'!C25</f>
        <v>0</v>
      </c>
      <c r="D25" s="25">
        <f>'Gols marcats'!D25</f>
        <v>0</v>
      </c>
      <c r="E25" s="22">
        <f>'Gols marcats'!E25</f>
        <v>0</v>
      </c>
      <c r="F25" s="16">
        <f>'Gols marcats'!F25</f>
        <v>0</v>
      </c>
      <c r="G25" s="17">
        <f>'Gols marcats'!G25</f>
        <v>0</v>
      </c>
      <c r="H25" s="195">
        <f>'Gols marcats'!H25</f>
        <v>0</v>
      </c>
    </row>
    <row r="26" spans="1:8" ht="12.75">
      <c r="A26" s="65"/>
      <c r="B26" s="179"/>
      <c r="C26" s="16"/>
      <c r="D26" s="25"/>
      <c r="E26" s="22"/>
      <c r="F26" s="16"/>
      <c r="G26" s="17"/>
      <c r="H26" s="195"/>
    </row>
    <row r="27" spans="1:8" ht="12.75">
      <c r="A27" s="65" t="str">
        <f>'Gols marcats'!A27</f>
        <v>Picassent</v>
      </c>
      <c r="B27" s="179">
        <f>'Gols marcats'!B27</f>
        <v>0</v>
      </c>
      <c r="C27" s="16">
        <f>'Gols marcats'!C27</f>
        <v>0</v>
      </c>
      <c r="D27" s="25">
        <f>'Gols marcats'!D27</f>
        <v>0</v>
      </c>
      <c r="E27" s="22">
        <f>'Gols marcats'!E27</f>
        <v>0</v>
      </c>
      <c r="F27" s="16">
        <f>'Gols marcats'!F27</f>
        <v>0</v>
      </c>
      <c r="G27" s="17">
        <f>'Gols marcats'!G27</f>
        <v>0</v>
      </c>
      <c r="H27" s="195">
        <f>'Gols marcats'!H27</f>
        <v>0</v>
      </c>
    </row>
    <row r="28" spans="1:8" ht="12.75">
      <c r="A28" s="65" t="str">
        <f>'Gols marcats'!A28</f>
        <v>Buñol</v>
      </c>
      <c r="B28" s="179">
        <f>'Gols marcats'!B28</f>
        <v>1</v>
      </c>
      <c r="C28" s="16">
        <f>'Gols marcats'!C28</f>
        <v>0</v>
      </c>
      <c r="D28" s="25">
        <f>'Gols marcats'!D28</f>
        <v>0</v>
      </c>
      <c r="E28" s="22">
        <f>'Gols marcats'!E28</f>
        <v>0</v>
      </c>
      <c r="F28" s="16">
        <f>'Gols marcats'!F28</f>
        <v>0</v>
      </c>
      <c r="G28" s="17">
        <f>'Gols marcats'!G28</f>
        <v>0</v>
      </c>
      <c r="H28" s="195">
        <f>'Gols marcats'!H28</f>
        <v>1</v>
      </c>
    </row>
    <row r="29" spans="1:8" ht="12.75">
      <c r="A29" s="65"/>
      <c r="B29" s="179"/>
      <c r="C29" s="16"/>
      <c r="D29" s="25"/>
      <c r="E29" s="22"/>
      <c r="F29" s="16"/>
      <c r="G29" s="17"/>
      <c r="H29" s="195"/>
    </row>
    <row r="30" spans="1:8" ht="12.75">
      <c r="A30" s="65" t="str">
        <f>'Gols marcats'!A30</f>
        <v>Mislata</v>
      </c>
      <c r="B30" s="179">
        <f>'Gols marcats'!B30</f>
        <v>1</v>
      </c>
      <c r="C30" s="16">
        <f>'Gols marcats'!C30</f>
        <v>0</v>
      </c>
      <c r="D30" s="25">
        <f>'Gols marcats'!D30</f>
        <v>0</v>
      </c>
      <c r="E30" s="22">
        <f>'Gols marcats'!E30</f>
        <v>0</v>
      </c>
      <c r="F30" s="16">
        <f>'Gols marcats'!F30</f>
        <v>1</v>
      </c>
      <c r="G30" s="17">
        <f>'Gols marcats'!G30</f>
        <v>0</v>
      </c>
      <c r="H30" s="195">
        <f>'Gols marcats'!H30</f>
        <v>2</v>
      </c>
    </row>
    <row r="31" spans="1:8" ht="12.75">
      <c r="A31" s="65"/>
      <c r="B31" s="179"/>
      <c r="C31" s="16"/>
      <c r="D31" s="25"/>
      <c r="E31" s="22"/>
      <c r="F31" s="16"/>
      <c r="G31" s="17"/>
      <c r="H31" s="195"/>
    </row>
    <row r="32" spans="1:8" ht="12.75">
      <c r="A32" s="65" t="str">
        <f>'Gols marcats'!A32</f>
        <v>Barrio de la Luz</v>
      </c>
      <c r="B32" s="179">
        <f>'Gols marcats'!B32</f>
        <v>0</v>
      </c>
      <c r="C32" s="16">
        <f>'Gols marcats'!C32</f>
        <v>0</v>
      </c>
      <c r="D32" s="25">
        <f>'Gols marcats'!D32</f>
        <v>0</v>
      </c>
      <c r="E32" s="22">
        <f>'Gols marcats'!E32</f>
        <v>0</v>
      </c>
      <c r="F32" s="16">
        <f>'Gols marcats'!F32</f>
        <v>0</v>
      </c>
      <c r="G32" s="17">
        <f>'Gols marcats'!G32</f>
        <v>0</v>
      </c>
      <c r="H32" s="195">
        <f>'Gols marcats'!H32</f>
        <v>0</v>
      </c>
    </row>
    <row r="33" spans="1:8" ht="12.75">
      <c r="A33" s="65"/>
      <c r="B33" s="179"/>
      <c r="C33" s="16"/>
      <c r="D33" s="25"/>
      <c r="E33" s="22"/>
      <c r="F33" s="16"/>
      <c r="G33" s="17"/>
      <c r="H33" s="195"/>
    </row>
    <row r="34" spans="1:8" ht="12.75">
      <c r="A34" s="65" t="str">
        <f>'Gols marcats'!A34</f>
        <v>San Marcelino</v>
      </c>
      <c r="B34" s="179">
        <f>'Gols marcats'!B34</f>
        <v>0</v>
      </c>
      <c r="C34" s="16">
        <f>'Gols marcats'!C34</f>
        <v>0</v>
      </c>
      <c r="D34" s="25">
        <f>'Gols marcats'!D34</f>
        <v>0</v>
      </c>
      <c r="E34" s="22">
        <f>'Gols marcats'!E34</f>
        <v>0</v>
      </c>
      <c r="F34" s="16">
        <f>'Gols marcats'!F34</f>
        <v>2</v>
      </c>
      <c r="G34" s="17">
        <f>'Gols marcats'!G34</f>
        <v>0</v>
      </c>
      <c r="H34" s="195">
        <f>'Gols marcats'!H34</f>
        <v>2</v>
      </c>
    </row>
    <row r="35" spans="1:8" ht="12.75">
      <c r="A35" s="65"/>
      <c r="B35" s="179"/>
      <c r="C35" s="16"/>
      <c r="D35" s="25"/>
      <c r="E35" s="22"/>
      <c r="F35" s="16"/>
      <c r="G35" s="17"/>
      <c r="H35" s="195"/>
    </row>
    <row r="36" spans="1:8" ht="12.75">
      <c r="A36" s="65" t="str">
        <f>'Gols marcats'!A36</f>
        <v>Cheste</v>
      </c>
      <c r="B36" s="179">
        <f>'Gols marcats'!B36</f>
        <v>1</v>
      </c>
      <c r="C36" s="16">
        <f>'Gols marcats'!C36</f>
        <v>0</v>
      </c>
      <c r="D36" s="25">
        <f>'Gols marcats'!D36</f>
        <v>0</v>
      </c>
      <c r="E36" s="22">
        <f>'Gols marcats'!E36</f>
        <v>1</v>
      </c>
      <c r="F36" s="16">
        <f>'Gols marcats'!F36</f>
        <v>0</v>
      </c>
      <c r="G36" s="17">
        <f>'Gols marcats'!G36</f>
        <v>2</v>
      </c>
      <c r="H36" s="195">
        <f>'Gols marcats'!H36</f>
        <v>4</v>
      </c>
    </row>
    <row r="37" spans="1:8" ht="12.75">
      <c r="A37" s="65"/>
      <c r="B37" s="179"/>
      <c r="C37" s="16"/>
      <c r="D37" s="25"/>
      <c r="E37" s="22"/>
      <c r="F37" s="16"/>
      <c r="G37" s="17"/>
      <c r="H37" s="195"/>
    </row>
    <row r="38" spans="1:8" ht="12.75">
      <c r="A38" s="65" t="str">
        <f>'Gols marcats'!A38</f>
        <v>Paiporta</v>
      </c>
      <c r="B38" s="179">
        <f>'Gols marcats'!B38</f>
        <v>0</v>
      </c>
      <c r="C38" s="16">
        <f>'Gols marcats'!C38</f>
        <v>0</v>
      </c>
      <c r="D38" s="25">
        <f>'Gols marcats'!D38</f>
        <v>0</v>
      </c>
      <c r="E38" s="22">
        <f>'Gols marcats'!E38</f>
        <v>0</v>
      </c>
      <c r="F38" s="16">
        <f>'Gols marcats'!F38</f>
        <v>2</v>
      </c>
      <c r="G38" s="17">
        <f>'Gols marcats'!G38</f>
        <v>0</v>
      </c>
      <c r="H38" s="195">
        <f>'Gols marcats'!H38</f>
        <v>2</v>
      </c>
    </row>
    <row r="39" spans="1:8" ht="12.75">
      <c r="A39" s="65"/>
      <c r="B39" s="179"/>
      <c r="C39" s="16"/>
      <c r="D39" s="25"/>
      <c r="E39" s="22"/>
      <c r="F39" s="16"/>
      <c r="G39" s="17"/>
      <c r="H39" s="195"/>
    </row>
    <row r="40" spans="1:8" ht="13.5" thickBot="1">
      <c r="A40" s="65" t="str">
        <f>'Gols marcats'!A40</f>
        <v>Castellonense</v>
      </c>
      <c r="B40" s="179">
        <f>'Gols marcats'!B40</f>
        <v>0</v>
      </c>
      <c r="C40" s="16">
        <f>'Gols marcats'!C40</f>
        <v>0</v>
      </c>
      <c r="D40" s="25">
        <f>'Gols marcats'!D40</f>
        <v>1</v>
      </c>
      <c r="E40" s="22">
        <f>'Gols marcats'!E40</f>
        <v>0</v>
      </c>
      <c r="F40" s="16">
        <f>'Gols marcats'!F40</f>
        <v>0</v>
      </c>
      <c r="G40" s="17">
        <f>'Gols marcats'!G40</f>
        <v>0</v>
      </c>
      <c r="H40" s="195">
        <f>'Gols marcats'!H40</f>
        <v>1</v>
      </c>
    </row>
    <row r="41" spans="1:8" ht="12.75" hidden="1">
      <c r="A41" s="65">
        <f>'Gols marcats'!A41</f>
        <v>0</v>
      </c>
      <c r="B41" s="179">
        <f>'Gols marcats'!B41</f>
        <v>0</v>
      </c>
      <c r="C41" s="16">
        <f>'Gols marcats'!C41</f>
        <v>0</v>
      </c>
      <c r="D41" s="25">
        <f>'Gols marcats'!D41</f>
        <v>0</v>
      </c>
      <c r="E41" s="22">
        <f>'Gols marcats'!E41</f>
        <v>0</v>
      </c>
      <c r="F41" s="16">
        <f>'Gols marcats'!F41</f>
        <v>0</v>
      </c>
      <c r="G41" s="17">
        <f>'Gols marcats'!G41</f>
        <v>0</v>
      </c>
      <c r="H41" s="195">
        <f>'Gols marcats'!H41</f>
        <v>0</v>
      </c>
    </row>
    <row r="42" spans="1:8" ht="12.75" hidden="1">
      <c r="A42" s="65">
        <f>'Gols marcats'!A42</f>
        <v>0</v>
      </c>
      <c r="B42" s="179">
        <f>'Gols marcats'!B42</f>
        <v>0</v>
      </c>
      <c r="C42" s="16">
        <f>'Gols marcats'!C42</f>
        <v>0</v>
      </c>
      <c r="D42" s="25">
        <f>'Gols marcats'!D42</f>
        <v>0</v>
      </c>
      <c r="E42" s="22">
        <f>'Gols marcats'!E42</f>
        <v>0</v>
      </c>
      <c r="F42" s="16">
        <f>'Gols marcats'!F42</f>
        <v>0</v>
      </c>
      <c r="G42" s="17">
        <f>'Gols marcats'!G42</f>
        <v>0</v>
      </c>
      <c r="H42" s="195">
        <f>'Gols marcats'!H42</f>
        <v>0</v>
      </c>
    </row>
    <row r="43" spans="1:8" ht="12.75" hidden="1">
      <c r="A43" s="65">
        <f>'Gols marcats'!A43</f>
        <v>0</v>
      </c>
      <c r="B43" s="179">
        <f>'Gols marcats'!B43</f>
        <v>0</v>
      </c>
      <c r="C43" s="16">
        <f>'Gols marcats'!C43</f>
        <v>0</v>
      </c>
      <c r="D43" s="25">
        <f>'Gols marcats'!D43</f>
        <v>0</v>
      </c>
      <c r="E43" s="22">
        <f>'Gols marcats'!E43</f>
        <v>0</v>
      </c>
      <c r="F43" s="16">
        <f>'Gols marcats'!F43</f>
        <v>0</v>
      </c>
      <c r="G43" s="17">
        <f>'Gols marcats'!G43</f>
        <v>0</v>
      </c>
      <c r="H43" s="195">
        <f>'Gols marcats'!H43</f>
        <v>0</v>
      </c>
    </row>
    <row r="44" spans="1:8" ht="12.75" hidden="1">
      <c r="A44" s="65">
        <f>'Gols marcats'!A44</f>
        <v>0</v>
      </c>
      <c r="B44" s="179">
        <f>'Gols marcats'!B44</f>
        <v>0</v>
      </c>
      <c r="C44" s="16">
        <f>'Gols marcats'!C44</f>
        <v>0</v>
      </c>
      <c r="D44" s="25">
        <f>'Gols marcats'!D44</f>
        <v>0</v>
      </c>
      <c r="E44" s="22">
        <f>'Gols marcats'!E44</f>
        <v>0</v>
      </c>
      <c r="F44" s="16">
        <f>'Gols marcats'!F44</f>
        <v>0</v>
      </c>
      <c r="G44" s="17">
        <f>'Gols marcats'!G44</f>
        <v>0</v>
      </c>
      <c r="H44" s="195">
        <f>'Gols marcats'!H44</f>
        <v>0</v>
      </c>
    </row>
    <row r="45" spans="1:8" ht="12.75" hidden="1">
      <c r="A45" s="65">
        <f>'Gols marcats'!A45</f>
        <v>0</v>
      </c>
      <c r="B45" s="179">
        <f>'Gols marcats'!B45</f>
        <v>0</v>
      </c>
      <c r="C45" s="16">
        <f>'Gols marcats'!C45</f>
        <v>0</v>
      </c>
      <c r="D45" s="25">
        <f>'Gols marcats'!D45</f>
        <v>0</v>
      </c>
      <c r="E45" s="22">
        <f>'Gols marcats'!E45</f>
        <v>0</v>
      </c>
      <c r="F45" s="16">
        <f>'Gols marcats'!F45</f>
        <v>0</v>
      </c>
      <c r="G45" s="17">
        <f>'Gols marcats'!G45</f>
        <v>0</v>
      </c>
      <c r="H45" s="195">
        <f>'Gols marcats'!H45</f>
        <v>0</v>
      </c>
    </row>
    <row r="46" spans="1:8" ht="12.75" hidden="1">
      <c r="A46" s="65">
        <f>'Gols marcats'!A46</f>
        <v>0</v>
      </c>
      <c r="B46" s="179">
        <f>'Gols marcats'!B46</f>
        <v>0</v>
      </c>
      <c r="C46" s="16">
        <f>'Gols marcats'!C46</f>
        <v>0</v>
      </c>
      <c r="D46" s="25">
        <f>'Gols marcats'!D46</f>
        <v>0</v>
      </c>
      <c r="E46" s="22">
        <f>'Gols marcats'!E46</f>
        <v>0</v>
      </c>
      <c r="F46" s="16">
        <f>'Gols marcats'!F46</f>
        <v>0</v>
      </c>
      <c r="G46" s="17">
        <f>'Gols marcats'!G46</f>
        <v>0</v>
      </c>
      <c r="H46" s="195">
        <f>'Gols marcats'!H46</f>
        <v>0</v>
      </c>
    </row>
    <row r="47" spans="1:8" ht="12.75" hidden="1">
      <c r="A47" s="65">
        <f>'Gols marcats'!A47</f>
        <v>0</v>
      </c>
      <c r="B47" s="179">
        <f>'Gols marcats'!B47</f>
        <v>0</v>
      </c>
      <c r="C47" s="16">
        <f>'Gols marcats'!C47</f>
        <v>0</v>
      </c>
      <c r="D47" s="25">
        <f>'Gols marcats'!D47</f>
        <v>0</v>
      </c>
      <c r="E47" s="22">
        <f>'Gols marcats'!E47</f>
        <v>0</v>
      </c>
      <c r="F47" s="16">
        <f>'Gols marcats'!F47</f>
        <v>0</v>
      </c>
      <c r="G47" s="17">
        <f>'Gols marcats'!G47</f>
        <v>0</v>
      </c>
      <c r="H47" s="195">
        <f>'Gols marcats'!H47</f>
        <v>0</v>
      </c>
    </row>
    <row r="48" spans="1:8" ht="12.75" hidden="1">
      <c r="A48" s="65">
        <f>'Gols marcats'!A48</f>
        <v>0</v>
      </c>
      <c r="B48" s="179">
        <f>'Gols marcats'!B48</f>
        <v>0</v>
      </c>
      <c r="C48" s="16">
        <f>'Gols marcats'!C48</f>
        <v>0</v>
      </c>
      <c r="D48" s="25">
        <f>'Gols marcats'!D48</f>
        <v>0</v>
      </c>
      <c r="E48" s="22">
        <f>'Gols marcats'!E48</f>
        <v>0</v>
      </c>
      <c r="F48" s="16">
        <f>'Gols marcats'!F48</f>
        <v>0</v>
      </c>
      <c r="G48" s="17">
        <f>'Gols marcats'!G48</f>
        <v>0</v>
      </c>
      <c r="H48" s="195">
        <f>'Gols marcats'!H48</f>
        <v>0</v>
      </c>
    </row>
    <row r="49" spans="1:8" ht="12.75" hidden="1">
      <c r="A49" s="65">
        <f>'Gols marcats'!A49</f>
        <v>0</v>
      </c>
      <c r="B49" s="179">
        <f>'Gols marcats'!B49</f>
        <v>0</v>
      </c>
      <c r="C49" s="16">
        <f>'Gols marcats'!C49</f>
        <v>0</v>
      </c>
      <c r="D49" s="25">
        <f>'Gols marcats'!D49</f>
        <v>0</v>
      </c>
      <c r="E49" s="22">
        <f>'Gols marcats'!E49</f>
        <v>0</v>
      </c>
      <c r="F49" s="16">
        <f>'Gols marcats'!F49</f>
        <v>0</v>
      </c>
      <c r="G49" s="17">
        <f>'Gols marcats'!G49</f>
        <v>0</v>
      </c>
      <c r="H49" s="195">
        <f>'Gols marcats'!H49</f>
        <v>0</v>
      </c>
    </row>
    <row r="50" spans="1:8" ht="13.5" hidden="1" thickBot="1">
      <c r="A50" s="210">
        <f>'Gols marcats'!A50</f>
        <v>0</v>
      </c>
      <c r="B50" s="214">
        <f>'Gols marcats'!B50</f>
        <v>0</v>
      </c>
      <c r="C50" s="89">
        <f>'Gols marcats'!C50</f>
        <v>0</v>
      </c>
      <c r="D50" s="215">
        <f>'Gols marcats'!D50</f>
        <v>0</v>
      </c>
      <c r="E50" s="213">
        <f>'Gols marcats'!E50</f>
        <v>0</v>
      </c>
      <c r="F50" s="89">
        <f>'Gols marcats'!F50</f>
        <v>0</v>
      </c>
      <c r="G50" s="212">
        <f>'Gols marcats'!G50</f>
        <v>0</v>
      </c>
      <c r="H50" s="195">
        <f>'Gols marcats'!H50</f>
        <v>0</v>
      </c>
    </row>
    <row r="51" spans="1:14" ht="14.25" thickBot="1" thickTop="1">
      <c r="A51" s="39" t="s">
        <v>38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SUM(B3:B43)</f>
        <v>4</v>
      </c>
      <c r="C53" s="56">
        <f>(B53/N53)</f>
        <v>0.18181818181818182</v>
      </c>
      <c r="D53" s="35">
        <f>SUM(C3:C43)</f>
        <v>3</v>
      </c>
      <c r="E53" s="56">
        <f>(D53/N53)</f>
        <v>0.13636363636363635</v>
      </c>
      <c r="F53" s="35">
        <f>SUM(D3:D43)</f>
        <v>1</v>
      </c>
      <c r="G53" s="57">
        <f>(F53/N53)</f>
        <v>0.045454545454545456</v>
      </c>
      <c r="H53" s="55">
        <f>SUM(E3:E43)</f>
        <v>1</v>
      </c>
      <c r="I53" s="56">
        <f>(H53/N53)</f>
        <v>0.045454545454545456</v>
      </c>
      <c r="J53" s="35">
        <f>SUM(F3:F43)</f>
        <v>7</v>
      </c>
      <c r="K53" s="56">
        <f>(J53/N53)</f>
        <v>0.3181818181818182</v>
      </c>
      <c r="L53" s="35">
        <f>SUM(G3:G43)</f>
        <v>6</v>
      </c>
      <c r="M53" s="57">
        <f>(L53/N53)</f>
        <v>0.2727272727272727</v>
      </c>
      <c r="N53" s="59">
        <f>SUM(H3:H50)</f>
        <v>22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23">
      <selection activeCell="A41" sqref="A41:IV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/>
      <c r="B3" s="201"/>
      <c r="C3" s="67"/>
      <c r="D3" s="95"/>
      <c r="E3" s="94"/>
      <c r="F3" s="67"/>
      <c r="G3" s="96"/>
      <c r="H3" s="10"/>
    </row>
    <row r="4" spans="1:8" ht="12.75">
      <c r="A4" s="65" t="str">
        <f>'Gols marcats'!A4</f>
        <v>Catarroja</v>
      </c>
      <c r="B4" s="146">
        <f>'Gols marcats'!B4</f>
        <v>0</v>
      </c>
      <c r="C4" s="67">
        <f>'Gols marcats'!C4</f>
        <v>0</v>
      </c>
      <c r="D4" s="95">
        <f>'Gols marcats'!D4</f>
        <v>0</v>
      </c>
      <c r="E4" s="94">
        <f>'Gols marcats'!E4</f>
        <v>0</v>
      </c>
      <c r="F4" s="67">
        <f>'Gols marcats'!F4</f>
        <v>0</v>
      </c>
      <c r="G4" s="96">
        <f>'Gols marcats'!G4</f>
        <v>1</v>
      </c>
      <c r="H4" s="10">
        <f aca="true" t="shared" si="0" ref="H4:H50">SUM(B4:G4)</f>
        <v>1</v>
      </c>
    </row>
    <row r="5" spans="1:8" ht="12.75">
      <c r="A5" s="65"/>
      <c r="B5" s="146"/>
      <c r="C5" s="67"/>
      <c r="D5" s="95"/>
      <c r="E5" s="94"/>
      <c r="F5" s="67"/>
      <c r="G5" s="96"/>
      <c r="H5" s="10"/>
    </row>
    <row r="6" spans="1:8" ht="12.75">
      <c r="A6" s="65" t="str">
        <f>'Gols marcats'!A6</f>
        <v>Requena</v>
      </c>
      <c r="B6" s="146">
        <f>'Gols marcats'!B6</f>
        <v>0</v>
      </c>
      <c r="C6" s="67">
        <f>'Gols marcats'!C6</f>
        <v>0</v>
      </c>
      <c r="D6" s="95">
        <f>'Gols marcats'!D6</f>
        <v>0</v>
      </c>
      <c r="E6" s="94">
        <f>'Gols marcats'!E6</f>
        <v>0</v>
      </c>
      <c r="F6" s="67">
        <f>'Gols marcats'!F6</f>
        <v>0</v>
      </c>
      <c r="G6" s="96">
        <f>'Gols marcats'!G6</f>
        <v>0</v>
      </c>
      <c r="H6" s="10">
        <f t="shared" si="0"/>
        <v>0</v>
      </c>
    </row>
    <row r="7" spans="1:8" ht="12.75">
      <c r="A7" s="65"/>
      <c r="B7" s="146"/>
      <c r="C7" s="67"/>
      <c r="D7" s="95"/>
      <c r="E7" s="94"/>
      <c r="F7" s="67"/>
      <c r="G7" s="96"/>
      <c r="H7" s="10"/>
    </row>
    <row r="8" spans="1:8" ht="12.75">
      <c r="A8" s="65" t="str">
        <f>'Gols marcats'!A8</f>
        <v>Picassent</v>
      </c>
      <c r="B8" s="146">
        <f>'Gols marcats'!B8</f>
        <v>0</v>
      </c>
      <c r="C8" s="67">
        <f>'Gols marcats'!C8</f>
        <v>0</v>
      </c>
      <c r="D8" s="95">
        <f>'Gols marcats'!D8</f>
        <v>0</v>
      </c>
      <c r="E8" s="94">
        <f>'Gols marcats'!E8</f>
        <v>0</v>
      </c>
      <c r="F8" s="67">
        <f>'Gols marcats'!F8</f>
        <v>0</v>
      </c>
      <c r="G8" s="96">
        <f>'Gols marcats'!G8</f>
        <v>0</v>
      </c>
      <c r="H8" s="10">
        <f t="shared" si="0"/>
        <v>0</v>
      </c>
    </row>
    <row r="9" spans="1:8" ht="12" customHeight="1">
      <c r="A9" s="65" t="str">
        <f>'Gols marcats'!A9</f>
        <v>Buñol</v>
      </c>
      <c r="B9" s="146">
        <f>'Gols marcats'!B9</f>
        <v>1</v>
      </c>
      <c r="C9" s="67">
        <f>'Gols marcats'!C9</f>
        <v>0</v>
      </c>
      <c r="D9" s="95">
        <f>'Gols marcats'!D9</f>
        <v>0</v>
      </c>
      <c r="E9" s="94">
        <f>'Gols marcats'!E9</f>
        <v>1</v>
      </c>
      <c r="F9" s="67">
        <f>'Gols marcats'!F9</f>
        <v>0</v>
      </c>
      <c r="G9" s="96">
        <f>'Gols marcats'!G9</f>
        <v>0</v>
      </c>
      <c r="H9" s="10">
        <f t="shared" si="0"/>
        <v>2</v>
      </c>
    </row>
    <row r="10" spans="1:8" ht="12.75">
      <c r="A10" s="65"/>
      <c r="B10" s="146"/>
      <c r="C10" s="67"/>
      <c r="D10" s="95"/>
      <c r="E10" s="94"/>
      <c r="F10" s="67"/>
      <c r="G10" s="96"/>
      <c r="H10" s="10"/>
    </row>
    <row r="11" spans="1:8" ht="12.75">
      <c r="A11" s="65" t="str">
        <f>'Gols marcats'!A11</f>
        <v>Mislata</v>
      </c>
      <c r="B11" s="146">
        <f>'Gols marcats'!B11</f>
        <v>0</v>
      </c>
      <c r="C11" s="67">
        <f>'Gols marcats'!C11</f>
        <v>0</v>
      </c>
      <c r="D11" s="95">
        <f>'Gols marcats'!D11</f>
        <v>0</v>
      </c>
      <c r="E11" s="94">
        <f>'Gols marcats'!E11</f>
        <v>0</v>
      </c>
      <c r="F11" s="67">
        <f>'Gols marcats'!F11</f>
        <v>1</v>
      </c>
      <c r="G11" s="96">
        <f>'Gols marcats'!G11</f>
        <v>0</v>
      </c>
      <c r="H11" s="10">
        <f t="shared" si="0"/>
        <v>1</v>
      </c>
    </row>
    <row r="12" spans="1:8" ht="12.75">
      <c r="A12" s="65"/>
      <c r="B12" s="146"/>
      <c r="C12" s="67"/>
      <c r="D12" s="95"/>
      <c r="E12" s="94"/>
      <c r="F12" s="67"/>
      <c r="G12" s="96"/>
      <c r="H12" s="10"/>
    </row>
    <row r="13" spans="1:8" ht="12" customHeight="1">
      <c r="A13" s="65" t="str">
        <f>'Gols marcats'!A13</f>
        <v>Barrio de la Luz</v>
      </c>
      <c r="B13" s="146">
        <f>'Gols marcats'!B13</f>
        <v>0</v>
      </c>
      <c r="C13" s="67">
        <f>'Gols marcats'!C13</f>
        <v>0</v>
      </c>
      <c r="D13" s="95">
        <f>'Gols marcats'!D13</f>
        <v>0</v>
      </c>
      <c r="E13" s="94">
        <f>'Gols marcats'!E13</f>
        <v>0</v>
      </c>
      <c r="F13" s="67">
        <f>'Gols marcats'!F13</f>
        <v>1</v>
      </c>
      <c r="G13" s="96">
        <f>'Gols marcats'!G13</f>
        <v>1</v>
      </c>
      <c r="H13" s="10">
        <f t="shared" si="0"/>
        <v>2</v>
      </c>
    </row>
    <row r="14" spans="1:8" ht="12.75">
      <c r="A14" s="65"/>
      <c r="B14" s="146"/>
      <c r="C14" s="67"/>
      <c r="D14" s="95"/>
      <c r="E14" s="94"/>
      <c r="F14" s="67"/>
      <c r="G14" s="96"/>
      <c r="H14" s="10"/>
    </row>
    <row r="15" spans="1:8" ht="12.75">
      <c r="A15" s="65" t="str">
        <f>'Gols marcats'!A15</f>
        <v>San Marcelino</v>
      </c>
      <c r="B15" s="146">
        <f>'Gols marcats'!B15</f>
        <v>0</v>
      </c>
      <c r="C15" s="67">
        <f>'Gols marcats'!C15</f>
        <v>1</v>
      </c>
      <c r="D15" s="95">
        <f>'Gols marcats'!D15</f>
        <v>0</v>
      </c>
      <c r="E15" s="94">
        <f>'Gols marcats'!E15</f>
        <v>1</v>
      </c>
      <c r="F15" s="67">
        <f>'Gols marcats'!F15</f>
        <v>0</v>
      </c>
      <c r="G15" s="96">
        <f>'Gols marcats'!G15</f>
        <v>0</v>
      </c>
      <c r="H15" s="10">
        <f t="shared" si="0"/>
        <v>2</v>
      </c>
    </row>
    <row r="16" spans="1:8" ht="12.75">
      <c r="A16" s="65"/>
      <c r="B16" s="146"/>
      <c r="C16" s="67"/>
      <c r="D16" s="95"/>
      <c r="E16" s="94"/>
      <c r="F16" s="67"/>
      <c r="G16" s="96"/>
      <c r="H16" s="10"/>
    </row>
    <row r="17" spans="1:8" ht="12.75">
      <c r="A17" s="65" t="str">
        <f>'Gols marcats'!A17</f>
        <v>Cheste</v>
      </c>
      <c r="B17" s="146">
        <f>'Gols marcats'!B17</f>
        <v>0</v>
      </c>
      <c r="C17" s="67">
        <f>'Gols marcats'!C17</f>
        <v>0</v>
      </c>
      <c r="D17" s="95">
        <f>'Gols marcats'!D17</f>
        <v>0</v>
      </c>
      <c r="E17" s="94">
        <f>'Gols marcats'!E17</f>
        <v>0</v>
      </c>
      <c r="F17" s="67">
        <f>'Gols marcats'!F17</f>
        <v>1</v>
      </c>
      <c r="G17" s="96">
        <f>'Gols marcats'!G17</f>
        <v>0</v>
      </c>
      <c r="H17" s="10">
        <f t="shared" si="0"/>
        <v>1</v>
      </c>
    </row>
    <row r="18" spans="1:8" ht="12.75">
      <c r="A18" s="65"/>
      <c r="B18" s="146"/>
      <c r="C18" s="67"/>
      <c r="D18" s="95"/>
      <c r="E18" s="94"/>
      <c r="F18" s="67"/>
      <c r="G18" s="96"/>
      <c r="H18" s="10"/>
    </row>
    <row r="19" spans="1:8" ht="12.75">
      <c r="A19" s="65" t="str">
        <f>'Gols marcats'!A19</f>
        <v>Paiporta</v>
      </c>
      <c r="B19" s="146">
        <f>'Gols marcats'!B19</f>
        <v>0</v>
      </c>
      <c r="C19" s="67">
        <f>'Gols marcats'!C19</f>
        <v>0</v>
      </c>
      <c r="D19" s="95">
        <f>'Gols marcats'!D19</f>
        <v>2</v>
      </c>
      <c r="E19" s="94">
        <f>'Gols marcats'!E19</f>
        <v>0</v>
      </c>
      <c r="F19" s="67">
        <f>'Gols marcats'!F19</f>
        <v>0</v>
      </c>
      <c r="G19" s="96">
        <f>'Gols marcats'!G19</f>
        <v>0</v>
      </c>
      <c r="H19" s="10">
        <f t="shared" si="0"/>
        <v>2</v>
      </c>
    </row>
    <row r="20" spans="1:8" ht="12.75">
      <c r="A20" s="65"/>
      <c r="B20" s="146"/>
      <c r="C20" s="67"/>
      <c r="D20" s="95"/>
      <c r="E20" s="94"/>
      <c r="F20" s="67"/>
      <c r="G20" s="96"/>
      <c r="H20" s="10"/>
    </row>
    <row r="21" spans="1:8" ht="12.75">
      <c r="A21" s="65" t="str">
        <f>'Gols marcats'!A21</f>
        <v>Castellonense</v>
      </c>
      <c r="B21" s="146">
        <f>'Gols marcats'!B21</f>
        <v>0</v>
      </c>
      <c r="C21" s="67">
        <f>'Gols marcats'!C21</f>
        <v>0</v>
      </c>
      <c r="D21" s="95">
        <f>'Gols marcats'!D21</f>
        <v>0</v>
      </c>
      <c r="E21" s="94">
        <f>'Gols marcats'!E21</f>
        <v>0</v>
      </c>
      <c r="F21" s="67">
        <f>'Gols marcats'!F21</f>
        <v>1</v>
      </c>
      <c r="G21" s="96">
        <f>'Gols marcats'!G21</f>
        <v>0</v>
      </c>
      <c r="H21" s="10">
        <f t="shared" si="0"/>
        <v>1</v>
      </c>
    </row>
    <row r="22" spans="1:8" ht="12.75">
      <c r="A22" s="65" t="str">
        <f>'Gols marcats'!A22</f>
        <v>Aldaia</v>
      </c>
      <c r="B22" s="146">
        <f>'Gols marcats'!B22</f>
        <v>0</v>
      </c>
      <c r="C22" s="67">
        <f>'Gols marcats'!C22</f>
        <v>0</v>
      </c>
      <c r="D22" s="95">
        <f>'Gols marcats'!D22</f>
        <v>0</v>
      </c>
      <c r="E22" s="94">
        <f>'Gols marcats'!E22</f>
        <v>0</v>
      </c>
      <c r="F22" s="67">
        <f>'Gols marcats'!F22</f>
        <v>0</v>
      </c>
      <c r="G22" s="96">
        <f>'Gols marcats'!G22</f>
        <v>0</v>
      </c>
      <c r="H22" s="10">
        <f t="shared" si="0"/>
        <v>0</v>
      </c>
    </row>
    <row r="23" spans="1:8" ht="12.75">
      <c r="A23" s="65"/>
      <c r="B23" s="146"/>
      <c r="C23" s="67"/>
      <c r="D23" s="95"/>
      <c r="E23" s="94"/>
      <c r="F23" s="67"/>
      <c r="G23" s="96"/>
      <c r="H23" s="10"/>
    </row>
    <row r="24" spans="1:8" ht="12.75">
      <c r="A24" s="65" t="str">
        <f>'Gols marcats'!A24</f>
        <v>Cullera</v>
      </c>
      <c r="B24" s="146">
        <f>'Gols marcats'!B24</f>
        <v>0</v>
      </c>
      <c r="C24" s="67">
        <f>'Gols marcats'!C24</f>
        <v>0</v>
      </c>
      <c r="D24" s="95">
        <f>'Gols marcats'!D24</f>
        <v>0</v>
      </c>
      <c r="E24" s="94">
        <f>'Gols marcats'!E24</f>
        <v>0</v>
      </c>
      <c r="F24" s="67">
        <f>'Gols marcats'!F24</f>
        <v>0</v>
      </c>
      <c r="G24" s="96">
        <f>'Gols marcats'!G24</f>
        <v>0</v>
      </c>
      <c r="H24" s="10">
        <f t="shared" si="0"/>
        <v>0</v>
      </c>
    </row>
    <row r="25" spans="1:8" ht="12.75">
      <c r="A25" s="65"/>
      <c r="B25" s="146"/>
      <c r="C25" s="67"/>
      <c r="D25" s="95"/>
      <c r="E25" s="94"/>
      <c r="F25" s="67"/>
      <c r="G25" s="96"/>
      <c r="H25" s="10"/>
    </row>
    <row r="26" spans="1:8" ht="12.75">
      <c r="A26" s="65" t="str">
        <f>'Gols marcats'!A26</f>
        <v>Burjassot</v>
      </c>
      <c r="B26" s="146">
        <f>'Gols marcats'!B26</f>
        <v>0</v>
      </c>
      <c r="C26" s="67">
        <f>'Gols marcats'!C26</f>
        <v>0</v>
      </c>
      <c r="D26" s="95">
        <f>'Gols marcats'!D26</f>
        <v>0</v>
      </c>
      <c r="E26" s="94">
        <f>'Gols marcats'!E26</f>
        <v>0</v>
      </c>
      <c r="F26" s="67">
        <f>'Gols marcats'!F26</f>
        <v>0</v>
      </c>
      <c r="G26" s="96">
        <f>'Gols marcats'!G26</f>
        <v>0</v>
      </c>
      <c r="H26" s="10">
        <f t="shared" si="0"/>
        <v>0</v>
      </c>
    </row>
    <row r="27" spans="1:8" ht="12.75">
      <c r="A27" s="65"/>
      <c r="B27" s="146"/>
      <c r="C27" s="67"/>
      <c r="D27" s="95"/>
      <c r="E27" s="94"/>
      <c r="F27" s="67"/>
      <c r="G27" s="96"/>
      <c r="H27" s="10"/>
    </row>
    <row r="28" spans="1:8" ht="12.75">
      <c r="A28" s="65"/>
      <c r="B28" s="146"/>
      <c r="C28" s="67"/>
      <c r="D28" s="95"/>
      <c r="E28" s="94"/>
      <c r="F28" s="67"/>
      <c r="G28" s="96"/>
      <c r="H28" s="10"/>
    </row>
    <row r="29" spans="1:8" ht="12.75">
      <c r="A29" s="65" t="str">
        <f>'Gols marcats'!A29</f>
        <v>Silla</v>
      </c>
      <c r="B29" s="146">
        <f>'Gols marcats'!B29</f>
        <v>0</v>
      </c>
      <c r="C29" s="67">
        <f>'Gols marcats'!C29</f>
        <v>0</v>
      </c>
      <c r="D29" s="95">
        <f>'Gols marcats'!D29</f>
        <v>0</v>
      </c>
      <c r="E29" s="94">
        <f>'Gols marcats'!E29</f>
        <v>0</v>
      </c>
      <c r="F29" s="67">
        <f>'Gols marcats'!F29</f>
        <v>0</v>
      </c>
      <c r="G29" s="96">
        <f>'Gols marcats'!G29</f>
        <v>0</v>
      </c>
      <c r="H29" s="10">
        <f t="shared" si="0"/>
        <v>0</v>
      </c>
    </row>
    <row r="30" spans="1:8" ht="12.75">
      <c r="A30" s="65"/>
      <c r="B30" s="146"/>
      <c r="C30" s="67"/>
      <c r="D30" s="95"/>
      <c r="E30" s="94"/>
      <c r="F30" s="67"/>
      <c r="G30" s="96"/>
      <c r="H30" s="10"/>
    </row>
    <row r="31" spans="1:8" ht="12.75">
      <c r="A31" s="65" t="str">
        <f>'Gols marcats'!A31</f>
        <v>Carcaixent</v>
      </c>
      <c r="B31" s="146">
        <f>'Gols marcats'!B31</f>
        <v>0</v>
      </c>
      <c r="C31" s="67">
        <f>'Gols marcats'!C31</f>
        <v>0</v>
      </c>
      <c r="D31" s="95">
        <f>'Gols marcats'!D31</f>
        <v>0</v>
      </c>
      <c r="E31" s="94">
        <f>'Gols marcats'!E31</f>
        <v>1</v>
      </c>
      <c r="F31" s="67">
        <f>'Gols marcats'!F31</f>
        <v>0</v>
      </c>
      <c r="G31" s="96">
        <f>'Gols marcats'!G31</f>
        <v>0</v>
      </c>
      <c r="H31" s="10">
        <f t="shared" si="0"/>
        <v>1</v>
      </c>
    </row>
    <row r="32" spans="1:8" ht="12.75">
      <c r="A32" s="65"/>
      <c r="B32" s="146"/>
      <c r="C32" s="67"/>
      <c r="D32" s="95"/>
      <c r="E32" s="94"/>
      <c r="F32" s="67"/>
      <c r="G32" s="96"/>
      <c r="H32" s="10"/>
    </row>
    <row r="33" spans="1:8" ht="12.75">
      <c r="A33" s="65" t="str">
        <f>'Gols marcats'!A33</f>
        <v>Tavernes</v>
      </c>
      <c r="B33" s="146">
        <f>'Gols marcats'!B33</f>
        <v>0</v>
      </c>
      <c r="C33" s="67">
        <f>'Gols marcats'!C33</f>
        <v>0</v>
      </c>
      <c r="D33" s="95">
        <f>'Gols marcats'!D33</f>
        <v>0</v>
      </c>
      <c r="E33" s="94">
        <f>'Gols marcats'!E33</f>
        <v>0</v>
      </c>
      <c r="F33" s="67">
        <f>'Gols marcats'!F33</f>
        <v>0</v>
      </c>
      <c r="G33" s="96">
        <f>'Gols marcats'!G33</f>
        <v>0</v>
      </c>
      <c r="H33" s="10">
        <f t="shared" si="0"/>
        <v>0</v>
      </c>
    </row>
    <row r="34" spans="1:8" ht="12.75">
      <c r="A34" s="65"/>
      <c r="B34" s="146"/>
      <c r="C34" s="67"/>
      <c r="D34" s="95"/>
      <c r="E34" s="94"/>
      <c r="F34" s="67"/>
      <c r="G34" s="96"/>
      <c r="H34" s="10"/>
    </row>
    <row r="35" spans="1:8" ht="12.75">
      <c r="A35" s="65" t="str">
        <f>'Gols marcats'!A35</f>
        <v>Alfarp</v>
      </c>
      <c r="B35" s="146">
        <f>'Gols marcats'!B35</f>
        <v>1</v>
      </c>
      <c r="C35" s="67">
        <f>'Gols marcats'!C35</f>
        <v>0</v>
      </c>
      <c r="D35" s="95">
        <f>'Gols marcats'!D35</f>
        <v>0</v>
      </c>
      <c r="E35" s="94">
        <f>'Gols marcats'!E35</f>
        <v>0</v>
      </c>
      <c r="F35" s="67">
        <f>'Gols marcats'!F35</f>
        <v>0</v>
      </c>
      <c r="G35" s="96">
        <f>'Gols marcats'!G35</f>
        <v>0</v>
      </c>
      <c r="H35" s="10">
        <f t="shared" si="0"/>
        <v>1</v>
      </c>
    </row>
    <row r="36" spans="1:8" ht="12.75">
      <c r="A36" s="65"/>
      <c r="B36" s="146"/>
      <c r="C36" s="67"/>
      <c r="D36" s="95"/>
      <c r="E36" s="94"/>
      <c r="F36" s="67"/>
      <c r="G36" s="96"/>
      <c r="H36" s="10"/>
    </row>
    <row r="37" spans="1:8" ht="12.75">
      <c r="A37" s="65" t="str">
        <f>'Gols marcats'!A37</f>
        <v>L'Alcúdia</v>
      </c>
      <c r="B37" s="146">
        <f>'Gols marcats'!B37</f>
        <v>0</v>
      </c>
      <c r="C37" s="67">
        <f>'Gols marcats'!C37</f>
        <v>0</v>
      </c>
      <c r="D37" s="95">
        <f>'Gols marcats'!D37</f>
        <v>0</v>
      </c>
      <c r="E37" s="94">
        <f>'Gols marcats'!E37</f>
        <v>0</v>
      </c>
      <c r="F37" s="67">
        <f>'Gols marcats'!F37</f>
        <v>0</v>
      </c>
      <c r="G37" s="96">
        <f>'Gols marcats'!G37</f>
        <v>0</v>
      </c>
      <c r="H37" s="10">
        <f t="shared" si="0"/>
        <v>0</v>
      </c>
    </row>
    <row r="38" spans="1:8" ht="12.75">
      <c r="A38" s="65"/>
      <c r="B38" s="146"/>
      <c r="C38" s="67"/>
      <c r="D38" s="95"/>
      <c r="E38" s="94"/>
      <c r="F38" s="67"/>
      <c r="G38" s="96"/>
      <c r="H38" s="10"/>
    </row>
    <row r="39" spans="1:8" ht="12.75">
      <c r="A39" s="65" t="str">
        <f>'Gols marcats'!A39</f>
        <v>Pego</v>
      </c>
      <c r="B39" s="146">
        <f>'Gols marcats'!B39</f>
        <v>0</v>
      </c>
      <c r="C39" s="67">
        <f>'Gols marcats'!C39</f>
        <v>0</v>
      </c>
      <c r="D39" s="95">
        <f>'Gols marcats'!D39</f>
        <v>0</v>
      </c>
      <c r="E39" s="94">
        <f>'Gols marcats'!E39</f>
        <v>1</v>
      </c>
      <c r="F39" s="67">
        <f>'Gols marcats'!F39</f>
        <v>1</v>
      </c>
      <c r="G39" s="96">
        <f>'Gols marcats'!G39</f>
        <v>0</v>
      </c>
      <c r="H39" s="10">
        <f t="shared" si="0"/>
        <v>2</v>
      </c>
    </row>
    <row r="40" spans="1:8" ht="13.5" thickBot="1">
      <c r="A40" s="65"/>
      <c r="B40" s="146"/>
      <c r="C40" s="67"/>
      <c r="D40" s="95"/>
      <c r="E40" s="94"/>
      <c r="F40" s="67"/>
      <c r="G40" s="96"/>
      <c r="H40" s="10"/>
    </row>
    <row r="41" spans="1:8" ht="12.75" hidden="1">
      <c r="A41" s="65">
        <f>'Gols marcats'!A41</f>
        <v>0</v>
      </c>
      <c r="B41" s="146">
        <f>'Gols marcats'!B41</f>
        <v>0</v>
      </c>
      <c r="C41" s="67">
        <f>'Gols marcats'!C41</f>
        <v>0</v>
      </c>
      <c r="D41" s="95">
        <f>'Gols marcats'!D41</f>
        <v>0</v>
      </c>
      <c r="E41" s="94">
        <f>'Gols marcats'!E41</f>
        <v>0</v>
      </c>
      <c r="F41" s="67">
        <f>'Gols marcats'!F41</f>
        <v>0</v>
      </c>
      <c r="G41" s="96">
        <f>'Gols marcats'!G41</f>
        <v>0</v>
      </c>
      <c r="H41" s="10">
        <f t="shared" si="0"/>
        <v>0</v>
      </c>
    </row>
    <row r="42" spans="1:8" ht="12.75" hidden="1">
      <c r="A42" s="65">
        <f>'Gols marcats'!A42</f>
        <v>0</v>
      </c>
      <c r="B42" s="146">
        <f>'Gols marcats'!B42</f>
        <v>0</v>
      </c>
      <c r="C42" s="67">
        <f>'Gols marcats'!C42</f>
        <v>0</v>
      </c>
      <c r="D42" s="95">
        <f>'Gols marcats'!D42</f>
        <v>0</v>
      </c>
      <c r="E42" s="94">
        <f>'Gols marcats'!E42</f>
        <v>0</v>
      </c>
      <c r="F42" s="67">
        <f>'Gols marcats'!F42</f>
        <v>0</v>
      </c>
      <c r="G42" s="96">
        <f>'Gols marcats'!G42</f>
        <v>0</v>
      </c>
      <c r="H42" s="10">
        <f t="shared" si="0"/>
        <v>0</v>
      </c>
    </row>
    <row r="43" spans="1:8" ht="12.75" hidden="1">
      <c r="A43" s="65">
        <f>'Gols marcats'!A43</f>
        <v>0</v>
      </c>
      <c r="B43" s="146">
        <f>'Gols marcats'!B43</f>
        <v>0</v>
      </c>
      <c r="C43" s="67">
        <f>'Gols marcats'!C43</f>
        <v>0</v>
      </c>
      <c r="D43" s="95">
        <f>'Gols marcats'!D43</f>
        <v>0</v>
      </c>
      <c r="E43" s="94">
        <f>'Gols marcats'!E43</f>
        <v>0</v>
      </c>
      <c r="F43" s="67">
        <f>'Gols marcats'!F43</f>
        <v>0</v>
      </c>
      <c r="G43" s="96">
        <f>'Gols marcats'!G43</f>
        <v>0</v>
      </c>
      <c r="H43" s="10">
        <f t="shared" si="0"/>
        <v>0</v>
      </c>
    </row>
    <row r="44" spans="1:8" ht="12.75" hidden="1">
      <c r="A44" s="65">
        <f>'Gols marcats'!A44</f>
        <v>0</v>
      </c>
      <c r="B44" s="146">
        <f>'Gols marcats'!B44</f>
        <v>0</v>
      </c>
      <c r="C44" s="67">
        <f>'Gols marcats'!C44</f>
        <v>0</v>
      </c>
      <c r="D44" s="95">
        <f>'Gols marcats'!D44</f>
        <v>0</v>
      </c>
      <c r="E44" s="94">
        <f>'Gols marcats'!E44</f>
        <v>0</v>
      </c>
      <c r="F44" s="67">
        <f>'Gols marcats'!F44</f>
        <v>0</v>
      </c>
      <c r="G44" s="96">
        <f>'Gols marcats'!G44</f>
        <v>0</v>
      </c>
      <c r="H44" s="10">
        <f t="shared" si="0"/>
        <v>0</v>
      </c>
    </row>
    <row r="45" spans="1:8" ht="12.75" hidden="1">
      <c r="A45" s="65">
        <f>'Gols marcats'!A45</f>
        <v>0</v>
      </c>
      <c r="B45" s="146">
        <f>'Gols marcats'!B45</f>
        <v>0</v>
      </c>
      <c r="C45" s="67">
        <f>'Gols marcats'!C45</f>
        <v>0</v>
      </c>
      <c r="D45" s="95">
        <f>'Gols marcats'!D45</f>
        <v>0</v>
      </c>
      <c r="E45" s="94">
        <f>'Gols marcats'!E45</f>
        <v>0</v>
      </c>
      <c r="F45" s="67">
        <f>'Gols marcats'!F45</f>
        <v>0</v>
      </c>
      <c r="G45" s="96">
        <f>'Gols marcats'!G45</f>
        <v>0</v>
      </c>
      <c r="H45" s="10">
        <f t="shared" si="0"/>
        <v>0</v>
      </c>
    </row>
    <row r="46" spans="1:8" ht="12.75" hidden="1">
      <c r="A46" s="65">
        <f>'Gols marcats'!A46</f>
        <v>0</v>
      </c>
      <c r="B46" s="146">
        <f>'Gols marcats'!B46</f>
        <v>0</v>
      </c>
      <c r="C46" s="67">
        <f>'Gols marcats'!C46</f>
        <v>0</v>
      </c>
      <c r="D46" s="95">
        <f>'Gols marcats'!D46</f>
        <v>0</v>
      </c>
      <c r="E46" s="94">
        <f>'Gols marcats'!E46</f>
        <v>0</v>
      </c>
      <c r="F46" s="67">
        <f>'Gols marcats'!F46</f>
        <v>0</v>
      </c>
      <c r="G46" s="96">
        <f>'Gols marcats'!G46</f>
        <v>0</v>
      </c>
      <c r="H46" s="10">
        <f t="shared" si="0"/>
        <v>0</v>
      </c>
    </row>
    <row r="47" spans="1:8" ht="12.75" hidden="1">
      <c r="A47" s="65">
        <f>'Gols marcats'!A47</f>
        <v>0</v>
      </c>
      <c r="B47" s="146">
        <f>'Gols marcats'!B47</f>
        <v>0</v>
      </c>
      <c r="C47" s="67">
        <f>'Gols marcats'!C47</f>
        <v>0</v>
      </c>
      <c r="D47" s="95">
        <f>'Gols marcats'!D47</f>
        <v>0</v>
      </c>
      <c r="E47" s="94">
        <f>'Gols marcats'!E47</f>
        <v>0</v>
      </c>
      <c r="F47" s="67">
        <f>'Gols marcats'!F47</f>
        <v>0</v>
      </c>
      <c r="G47" s="96">
        <f>'Gols marcats'!G47</f>
        <v>0</v>
      </c>
      <c r="H47" s="10">
        <f t="shared" si="0"/>
        <v>0</v>
      </c>
    </row>
    <row r="48" spans="1:8" ht="12.75" hidden="1">
      <c r="A48" s="65">
        <f>'Gols marcats'!A48</f>
        <v>0</v>
      </c>
      <c r="B48" s="146">
        <f>'Gols marcats'!B48</f>
        <v>0</v>
      </c>
      <c r="C48" s="67">
        <f>'Gols marcats'!C48</f>
        <v>0</v>
      </c>
      <c r="D48" s="95">
        <f>'Gols marcats'!D48</f>
        <v>0</v>
      </c>
      <c r="E48" s="94">
        <f>'Gols marcats'!E48</f>
        <v>0</v>
      </c>
      <c r="F48" s="67">
        <f>'Gols marcats'!F48</f>
        <v>0</v>
      </c>
      <c r="G48" s="96">
        <f>'Gols marcats'!G48</f>
        <v>0</v>
      </c>
      <c r="H48" s="10">
        <f t="shared" si="0"/>
        <v>0</v>
      </c>
    </row>
    <row r="49" spans="1:8" ht="12.75" hidden="1">
      <c r="A49" s="65">
        <f>'Gols marcats'!A49</f>
        <v>0</v>
      </c>
      <c r="B49" s="146">
        <f>'Gols marcats'!B49</f>
        <v>0</v>
      </c>
      <c r="C49" s="67">
        <f>'Gols marcats'!C49</f>
        <v>0</v>
      </c>
      <c r="D49" s="95">
        <f>'Gols marcats'!D49</f>
        <v>0</v>
      </c>
      <c r="E49" s="94">
        <f>'Gols marcats'!E49</f>
        <v>0</v>
      </c>
      <c r="F49" s="67">
        <f>'Gols marcats'!F49</f>
        <v>0</v>
      </c>
      <c r="G49" s="96">
        <f>'Gols marcats'!G49</f>
        <v>0</v>
      </c>
      <c r="H49" s="10">
        <f t="shared" si="0"/>
        <v>0</v>
      </c>
    </row>
    <row r="50" spans="1:8" ht="13.5" hidden="1" thickBot="1">
      <c r="A50" s="65">
        <f>'Gols marcats'!A50</f>
        <v>0</v>
      </c>
      <c r="B50" s="105">
        <f>'Gols marcats'!B50</f>
        <v>0</v>
      </c>
      <c r="C50" s="67">
        <f>'Gols marcats'!C50</f>
        <v>0</v>
      </c>
      <c r="D50" s="95">
        <f>'Gols marcats'!D50</f>
        <v>0</v>
      </c>
      <c r="E50" s="94">
        <f>'Gols marcats'!E50</f>
        <v>0</v>
      </c>
      <c r="F50" s="67">
        <f>'Gols marcats'!F50</f>
        <v>0</v>
      </c>
      <c r="G50" s="96">
        <f>'Gols marcats'!G50</f>
        <v>0</v>
      </c>
      <c r="H50" s="10">
        <f t="shared" si="0"/>
        <v>0</v>
      </c>
    </row>
    <row r="51" spans="1:14" ht="14.25" thickBot="1" thickTop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2</v>
      </c>
      <c r="C53" s="56">
        <f>(B53/N53)</f>
        <v>0.125</v>
      </c>
      <c r="D53" s="35">
        <f>SUM(C3:C46)</f>
        <v>1</v>
      </c>
      <c r="E53" s="56">
        <f>(D53/N53)</f>
        <v>0.0625</v>
      </c>
      <c r="F53" s="35">
        <f>SUM(D3:D46)</f>
        <v>2</v>
      </c>
      <c r="G53" s="57">
        <f>(F53/N53)</f>
        <v>0.125</v>
      </c>
      <c r="H53" s="55">
        <f>SUM(E3:E46)</f>
        <v>4</v>
      </c>
      <c r="I53" s="56">
        <f>(H53/N53)</f>
        <v>0.25</v>
      </c>
      <c r="J53" s="35">
        <f>SUM(F3:F46)</f>
        <v>5</v>
      </c>
      <c r="K53" s="56">
        <f>(J53/N53)</f>
        <v>0.3125</v>
      </c>
      <c r="L53" s="35">
        <f>SUM(G3:G46)</f>
        <v>2</v>
      </c>
      <c r="M53" s="57">
        <f>(L53/N53)</f>
        <v>0.125</v>
      </c>
      <c r="N53" s="59">
        <f>SUM(H3:H50)</f>
        <v>16</v>
      </c>
    </row>
    <row r="54" ht="13.5" thickTop="1"/>
    <row r="55" ht="12.75">
      <c r="A55" s="60"/>
    </row>
    <row r="56" ht="12.75">
      <c r="A56" s="9"/>
    </row>
    <row r="57" ht="12.75">
      <c r="A5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3" sqref="A3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/>
      <c r="B3" s="201"/>
      <c r="C3" s="67"/>
      <c r="D3" s="95"/>
      <c r="E3" s="94"/>
      <c r="F3" s="67"/>
      <c r="G3" s="96"/>
      <c r="H3" s="10"/>
    </row>
    <row r="4" spans="1:8" ht="12.75">
      <c r="A4" s="65" t="str">
        <f>'Gols marcats'!A4</f>
        <v>Catarroja</v>
      </c>
      <c r="B4" s="146">
        <f>'Gols encaixats'!B4</f>
        <v>0</v>
      </c>
      <c r="C4" s="67">
        <f>'Gols encaixats'!C4</f>
        <v>0</v>
      </c>
      <c r="D4" s="95">
        <f>'Gols encaixats'!D4</f>
        <v>0</v>
      </c>
      <c r="E4" s="94">
        <f>'Gols encaixats'!E4</f>
        <v>0</v>
      </c>
      <c r="F4" s="67">
        <f>'Gols encaixats'!F4</f>
        <v>0</v>
      </c>
      <c r="G4" s="96">
        <f>'Gols encaixats'!G4</f>
        <v>1</v>
      </c>
      <c r="H4" s="10">
        <f aca="true" t="shared" si="0" ref="H3:H49">SUM(B4:G4)</f>
        <v>1</v>
      </c>
    </row>
    <row r="5" spans="1:8" ht="12.75">
      <c r="A5" s="65"/>
      <c r="B5" s="146"/>
      <c r="C5" s="67"/>
      <c r="D5" s="95"/>
      <c r="E5" s="94"/>
      <c r="F5" s="67"/>
      <c r="G5" s="96"/>
      <c r="H5" s="10"/>
    </row>
    <row r="6" spans="1:8" ht="12.75">
      <c r="A6" s="65" t="str">
        <f>'Gols marcats'!A6</f>
        <v>Requena</v>
      </c>
      <c r="B6" s="146">
        <f>'Gols encaixats'!B6</f>
        <v>0</v>
      </c>
      <c r="C6" s="67">
        <f>'Gols encaixats'!C6</f>
        <v>0</v>
      </c>
      <c r="D6" s="95">
        <f>'Gols encaixats'!D6</f>
        <v>0</v>
      </c>
      <c r="E6" s="94">
        <f>'Gols encaixats'!E6</f>
        <v>0</v>
      </c>
      <c r="F6" s="67">
        <f>'Gols encaixats'!F6</f>
        <v>0</v>
      </c>
      <c r="G6" s="96">
        <f>'Gols encaixats'!G6</f>
        <v>0</v>
      </c>
      <c r="H6" s="10">
        <f t="shared" si="0"/>
        <v>0</v>
      </c>
    </row>
    <row r="7" spans="1:8" ht="12.75">
      <c r="A7" s="65"/>
      <c r="B7" s="146"/>
      <c r="C7" s="67"/>
      <c r="D7" s="95"/>
      <c r="E7" s="94"/>
      <c r="F7" s="67"/>
      <c r="G7" s="96"/>
      <c r="H7" s="10"/>
    </row>
    <row r="8" spans="1:8" ht="12" customHeight="1">
      <c r="A8" s="65" t="str">
        <f>'Gols marcats'!A8</f>
        <v>Picassent</v>
      </c>
      <c r="B8" s="146">
        <f>'Gols encaixats'!B8</f>
        <v>0</v>
      </c>
      <c r="C8" s="67">
        <f>'Gols encaixats'!C8</f>
        <v>0</v>
      </c>
      <c r="D8" s="95">
        <f>'Gols encaixats'!D8</f>
        <v>1</v>
      </c>
      <c r="E8" s="94">
        <f>'Gols encaixats'!E8</f>
        <v>1</v>
      </c>
      <c r="F8" s="67">
        <f>'Gols encaixats'!F8</f>
        <v>0</v>
      </c>
      <c r="G8" s="96">
        <f>'Gols encaixats'!G8</f>
        <v>0</v>
      </c>
      <c r="H8" s="10">
        <f t="shared" si="0"/>
        <v>2</v>
      </c>
    </row>
    <row r="9" spans="1:8" ht="12.75">
      <c r="A9" s="65" t="str">
        <f>'Gols marcats'!A9</f>
        <v>Buñol</v>
      </c>
      <c r="B9" s="146">
        <f>'Gols encaixats'!B9</f>
        <v>1</v>
      </c>
      <c r="C9" s="67">
        <f>'Gols encaixats'!C9</f>
        <v>0</v>
      </c>
      <c r="D9" s="95">
        <f>'Gols encaixats'!D9</f>
        <v>1</v>
      </c>
      <c r="E9" s="94">
        <f>'Gols encaixats'!E9</f>
        <v>0</v>
      </c>
      <c r="F9" s="67">
        <f>'Gols encaixats'!F9</f>
        <v>1</v>
      </c>
      <c r="G9" s="96">
        <f>'Gols encaixats'!G9</f>
        <v>1</v>
      </c>
      <c r="H9" s="10">
        <f t="shared" si="0"/>
        <v>4</v>
      </c>
    </row>
    <row r="10" spans="1:8" ht="12.75">
      <c r="A10" s="65"/>
      <c r="B10" s="146"/>
      <c r="C10" s="67"/>
      <c r="D10" s="95"/>
      <c r="E10" s="94"/>
      <c r="F10" s="67"/>
      <c r="G10" s="96"/>
      <c r="H10" s="10"/>
    </row>
    <row r="11" spans="1:8" ht="12.75">
      <c r="A11" s="65" t="str">
        <f>'Gols marcats'!A11</f>
        <v>Mislata</v>
      </c>
      <c r="B11" s="146">
        <f>'Gols encaixats'!B11</f>
        <v>0</v>
      </c>
      <c r="C11" s="67">
        <f>'Gols encaixats'!C11</f>
        <v>1</v>
      </c>
      <c r="D11" s="95">
        <f>'Gols encaixats'!D11</f>
        <v>0</v>
      </c>
      <c r="E11" s="94">
        <f>'Gols encaixats'!E11</f>
        <v>1</v>
      </c>
      <c r="F11" s="67">
        <f>'Gols encaixats'!F11</f>
        <v>0</v>
      </c>
      <c r="G11" s="96">
        <f>'Gols encaixats'!G11</f>
        <v>1</v>
      </c>
      <c r="H11" s="10">
        <f t="shared" si="0"/>
        <v>3</v>
      </c>
    </row>
    <row r="12" spans="1:8" ht="12.75">
      <c r="A12" s="65"/>
      <c r="B12" s="146"/>
      <c r="C12" s="67"/>
      <c r="D12" s="95"/>
      <c r="E12" s="94"/>
      <c r="F12" s="67"/>
      <c r="G12" s="96"/>
      <c r="H12" s="10"/>
    </row>
    <row r="13" spans="1:8" ht="12.75">
      <c r="A13" s="65" t="str">
        <f>'Gols marcats'!A13</f>
        <v>Barrio de la Luz</v>
      </c>
      <c r="B13" s="146">
        <f>'Gols encaixats'!B13</f>
        <v>0</v>
      </c>
      <c r="C13" s="67">
        <f>'Gols encaixats'!C13</f>
        <v>0</v>
      </c>
      <c r="D13" s="95">
        <f>'Gols encaixats'!D13</f>
        <v>0</v>
      </c>
      <c r="E13" s="94">
        <f>'Gols encaixats'!E13</f>
        <v>0</v>
      </c>
      <c r="F13" s="67">
        <f>'Gols encaixats'!F13</f>
        <v>1</v>
      </c>
      <c r="G13" s="96">
        <f>'Gols encaixats'!G13</f>
        <v>0</v>
      </c>
      <c r="H13" s="10">
        <f t="shared" si="0"/>
        <v>1</v>
      </c>
    </row>
    <row r="14" spans="1:8" ht="12.75">
      <c r="A14" s="65"/>
      <c r="B14" s="146"/>
      <c r="C14" s="67"/>
      <c r="D14" s="95"/>
      <c r="E14" s="94"/>
      <c r="F14" s="67"/>
      <c r="G14" s="96"/>
      <c r="H14" s="10"/>
    </row>
    <row r="15" spans="1:8" ht="12.75">
      <c r="A15" s="65" t="str">
        <f>'Gols marcats'!A15</f>
        <v>San Marcelino</v>
      </c>
      <c r="B15" s="146">
        <f>'Gols encaixats'!B15</f>
        <v>0</v>
      </c>
      <c r="C15" s="67">
        <f>'Gols encaixats'!C15</f>
        <v>1</v>
      </c>
      <c r="D15" s="95">
        <f>'Gols encaixats'!D15</f>
        <v>0</v>
      </c>
      <c r="E15" s="94">
        <f>'Gols encaixats'!E15</f>
        <v>0</v>
      </c>
      <c r="F15" s="67">
        <f>'Gols encaixats'!F15</f>
        <v>0</v>
      </c>
      <c r="G15" s="96">
        <f>'Gols encaixats'!G15</f>
        <v>0</v>
      </c>
      <c r="H15" s="10">
        <f t="shared" si="0"/>
        <v>1</v>
      </c>
    </row>
    <row r="16" spans="1:8" ht="12.75">
      <c r="A16" s="65"/>
      <c r="B16" s="146"/>
      <c r="C16" s="67"/>
      <c r="D16" s="95"/>
      <c r="E16" s="94"/>
      <c r="F16" s="67"/>
      <c r="G16" s="96"/>
      <c r="H16" s="10"/>
    </row>
    <row r="17" spans="1:8" ht="12.75">
      <c r="A17" s="65" t="str">
        <f>'Gols marcats'!A17</f>
        <v>Cheste</v>
      </c>
      <c r="B17" s="146">
        <f>'Gols encaixats'!B17</f>
        <v>0</v>
      </c>
      <c r="C17" s="67">
        <f>'Gols encaixats'!C17</f>
        <v>0</v>
      </c>
      <c r="D17" s="95">
        <f>'Gols encaixats'!D17</f>
        <v>0</v>
      </c>
      <c r="E17" s="94">
        <f>'Gols encaixats'!E17</f>
        <v>0</v>
      </c>
      <c r="F17" s="67">
        <f>'Gols encaixats'!F17</f>
        <v>0</v>
      </c>
      <c r="G17" s="96">
        <f>'Gols encaixats'!G17</f>
        <v>0</v>
      </c>
      <c r="H17" s="10">
        <f t="shared" si="0"/>
        <v>0</v>
      </c>
    </row>
    <row r="18" spans="1:8" ht="12.75">
      <c r="A18" s="65"/>
      <c r="B18" s="146"/>
      <c r="C18" s="67"/>
      <c r="D18" s="95"/>
      <c r="E18" s="94"/>
      <c r="F18" s="67"/>
      <c r="G18" s="96"/>
      <c r="H18" s="10"/>
    </row>
    <row r="19" spans="1:8" ht="12.75">
      <c r="A19" s="65" t="str">
        <f>'Gols marcats'!A19</f>
        <v>Paiporta</v>
      </c>
      <c r="B19" s="146">
        <f>'Gols encaixats'!B19</f>
        <v>0</v>
      </c>
      <c r="C19" s="67">
        <f>'Gols encaixats'!C19</f>
        <v>0</v>
      </c>
      <c r="D19" s="95">
        <f>'Gols encaixats'!D19</f>
        <v>0</v>
      </c>
      <c r="E19" s="94">
        <f>'Gols encaixats'!E19</f>
        <v>0</v>
      </c>
      <c r="F19" s="67">
        <f>'Gols encaixats'!F19</f>
        <v>0</v>
      </c>
      <c r="G19" s="96">
        <f>'Gols encaixats'!G19</f>
        <v>0</v>
      </c>
      <c r="H19" s="10">
        <f t="shared" si="0"/>
        <v>0</v>
      </c>
    </row>
    <row r="20" spans="1:8" ht="12.75">
      <c r="A20" s="65"/>
      <c r="B20" s="146"/>
      <c r="C20" s="67"/>
      <c r="D20" s="95"/>
      <c r="E20" s="94"/>
      <c r="F20" s="67"/>
      <c r="G20" s="96"/>
      <c r="H20" s="10"/>
    </row>
    <row r="21" spans="1:8" ht="12.75">
      <c r="A21" s="65" t="str">
        <f>'Gols marcats'!A21</f>
        <v>Castellonense</v>
      </c>
      <c r="B21" s="146">
        <f>'Gols encaixats'!B21</f>
        <v>0</v>
      </c>
      <c r="C21" s="67">
        <f>'Gols encaixats'!C21</f>
        <v>0</v>
      </c>
      <c r="D21" s="95">
        <f>'Gols encaixats'!D21</f>
        <v>1</v>
      </c>
      <c r="E21" s="94">
        <f>'Gols encaixats'!E21</f>
        <v>0</v>
      </c>
      <c r="F21" s="67">
        <f>'Gols encaixats'!F21</f>
        <v>0</v>
      </c>
      <c r="G21" s="96">
        <f>'Gols encaixats'!G21</f>
        <v>0</v>
      </c>
      <c r="H21" s="10">
        <f t="shared" si="0"/>
        <v>1</v>
      </c>
    </row>
    <row r="22" spans="1:8" ht="12.75">
      <c r="A22" s="65" t="str">
        <f>'Gols marcats'!A22</f>
        <v>Aldaia</v>
      </c>
      <c r="B22" s="146">
        <f>'Gols encaixats'!B22</f>
        <v>0</v>
      </c>
      <c r="C22" s="67">
        <f>'Gols encaixats'!C22</f>
        <v>0</v>
      </c>
      <c r="D22" s="95">
        <f>'Gols encaixats'!D22</f>
        <v>0</v>
      </c>
      <c r="E22" s="94">
        <f>'Gols encaixats'!E22</f>
        <v>0</v>
      </c>
      <c r="F22" s="67">
        <f>'Gols encaixats'!F22</f>
        <v>1</v>
      </c>
      <c r="G22" s="96">
        <f>'Gols encaixats'!G22</f>
        <v>0</v>
      </c>
      <c r="H22" s="10">
        <f t="shared" si="0"/>
        <v>1</v>
      </c>
    </row>
    <row r="23" spans="1:8" ht="12.75">
      <c r="A23" s="65"/>
      <c r="B23" s="146"/>
      <c r="C23" s="67"/>
      <c r="D23" s="95"/>
      <c r="E23" s="94"/>
      <c r="F23" s="67"/>
      <c r="G23" s="96"/>
      <c r="H23" s="10"/>
    </row>
    <row r="24" spans="1:8" ht="12.75">
      <c r="A24" s="65" t="str">
        <f>'Gols marcats'!A24</f>
        <v>Cullera</v>
      </c>
      <c r="B24" s="146">
        <f>'Gols encaixats'!B24</f>
        <v>0</v>
      </c>
      <c r="C24" s="67">
        <f>'Gols encaixats'!C24</f>
        <v>0</v>
      </c>
      <c r="D24" s="95">
        <f>'Gols encaixats'!D24</f>
        <v>0</v>
      </c>
      <c r="E24" s="94">
        <f>'Gols encaixats'!E24</f>
        <v>0</v>
      </c>
      <c r="F24" s="67">
        <f>'Gols encaixats'!F24</f>
        <v>0</v>
      </c>
      <c r="G24" s="96">
        <f>'Gols encaixats'!G24</f>
        <v>1</v>
      </c>
      <c r="H24" s="10">
        <f t="shared" si="0"/>
        <v>1</v>
      </c>
    </row>
    <row r="25" spans="1:8" ht="12.75">
      <c r="A25" s="65"/>
      <c r="B25" s="146"/>
      <c r="C25" s="67"/>
      <c r="D25" s="95"/>
      <c r="E25" s="94"/>
      <c r="F25" s="67"/>
      <c r="G25" s="96"/>
      <c r="H25" s="10"/>
    </row>
    <row r="26" spans="1:8" ht="12.75">
      <c r="A26" s="65" t="str">
        <f>'Gols marcats'!A26</f>
        <v>Burjassot</v>
      </c>
      <c r="B26" s="146">
        <f>'Gols encaixats'!B26</f>
        <v>0</v>
      </c>
      <c r="C26" s="67">
        <f>'Gols encaixats'!C26</f>
        <v>0</v>
      </c>
      <c r="D26" s="95">
        <f>'Gols encaixats'!D26</f>
        <v>0</v>
      </c>
      <c r="E26" s="94">
        <f>'Gols encaixats'!E26</f>
        <v>0</v>
      </c>
      <c r="F26" s="67">
        <f>'Gols encaixats'!F26</f>
        <v>0</v>
      </c>
      <c r="G26" s="96">
        <f>'Gols encaixats'!G26</f>
        <v>0</v>
      </c>
      <c r="H26" s="10">
        <f t="shared" si="0"/>
        <v>0</v>
      </c>
    </row>
    <row r="27" spans="1:8" ht="12.75">
      <c r="A27" s="65"/>
      <c r="B27" s="146"/>
      <c r="C27" s="67"/>
      <c r="D27" s="95"/>
      <c r="E27" s="94"/>
      <c r="F27" s="67"/>
      <c r="G27" s="96"/>
      <c r="H27" s="10"/>
    </row>
    <row r="28" spans="1:8" ht="12.75">
      <c r="A28" s="65"/>
      <c r="B28" s="146"/>
      <c r="C28" s="67"/>
      <c r="D28" s="95"/>
      <c r="E28" s="94"/>
      <c r="F28" s="67"/>
      <c r="G28" s="96"/>
      <c r="H28" s="10"/>
    </row>
    <row r="29" spans="1:8" ht="12.75">
      <c r="A29" s="65" t="str">
        <f>'Gols marcats'!A29</f>
        <v>Silla</v>
      </c>
      <c r="B29" s="146">
        <f>'Gols encaixats'!B29</f>
        <v>0</v>
      </c>
      <c r="C29" s="67">
        <f>'Gols encaixats'!C29</f>
        <v>0</v>
      </c>
      <c r="D29" s="95">
        <f>'Gols encaixats'!D29</f>
        <v>0</v>
      </c>
      <c r="E29" s="94">
        <f>'Gols encaixats'!E29</f>
        <v>0</v>
      </c>
      <c r="F29" s="67">
        <f>'Gols encaixats'!F29</f>
        <v>0</v>
      </c>
      <c r="G29" s="96">
        <f>'Gols encaixats'!G29</f>
        <v>1</v>
      </c>
      <c r="H29" s="10">
        <f t="shared" si="0"/>
        <v>1</v>
      </c>
    </row>
    <row r="30" spans="1:8" ht="12.75">
      <c r="A30" s="65"/>
      <c r="B30" s="146"/>
      <c r="C30" s="67"/>
      <c r="D30" s="95"/>
      <c r="E30" s="94"/>
      <c r="F30" s="67"/>
      <c r="G30" s="96"/>
      <c r="H30" s="10"/>
    </row>
    <row r="31" spans="1:8" ht="12.75">
      <c r="A31" s="65" t="str">
        <f>'Gols marcats'!A31</f>
        <v>Carcaixent</v>
      </c>
      <c r="B31" s="146">
        <f>'Gols encaixats'!B31</f>
        <v>0</v>
      </c>
      <c r="C31" s="67">
        <f>'Gols encaixats'!C31</f>
        <v>0</v>
      </c>
      <c r="D31" s="95">
        <f>'Gols encaixats'!D31</f>
        <v>0</v>
      </c>
      <c r="E31" s="94">
        <f>'Gols encaixats'!E31</f>
        <v>0</v>
      </c>
      <c r="F31" s="67">
        <f>'Gols encaixats'!F31</f>
        <v>0</v>
      </c>
      <c r="G31" s="96">
        <f>'Gols encaixats'!G31</f>
        <v>0</v>
      </c>
      <c r="H31" s="10">
        <f t="shared" si="0"/>
        <v>0</v>
      </c>
    </row>
    <row r="32" spans="1:8" ht="12.75">
      <c r="A32" s="65"/>
      <c r="B32" s="146"/>
      <c r="C32" s="67"/>
      <c r="D32" s="95"/>
      <c r="E32" s="94"/>
      <c r="F32" s="67"/>
      <c r="G32" s="96"/>
      <c r="H32" s="10"/>
    </row>
    <row r="33" spans="1:8" ht="12.75">
      <c r="A33" s="65" t="str">
        <f>'Gols marcats'!A33</f>
        <v>Tavernes</v>
      </c>
      <c r="B33" s="146">
        <f>'Gols encaixats'!B33</f>
        <v>0</v>
      </c>
      <c r="C33" s="67">
        <f>'Gols encaixats'!C33</f>
        <v>0</v>
      </c>
      <c r="D33" s="95">
        <f>'Gols encaixats'!D33</f>
        <v>0</v>
      </c>
      <c r="E33" s="94">
        <f>'Gols encaixats'!E33</f>
        <v>0</v>
      </c>
      <c r="F33" s="67">
        <f>'Gols encaixats'!F33</f>
        <v>0</v>
      </c>
      <c r="G33" s="96">
        <f>'Gols encaixats'!G33</f>
        <v>0</v>
      </c>
      <c r="H33" s="10">
        <f t="shared" si="0"/>
        <v>0</v>
      </c>
    </row>
    <row r="34" spans="1:8" ht="12.75">
      <c r="A34" s="65"/>
      <c r="B34" s="146"/>
      <c r="C34" s="67"/>
      <c r="D34" s="95"/>
      <c r="E34" s="94"/>
      <c r="F34" s="67"/>
      <c r="G34" s="96"/>
      <c r="H34" s="10"/>
    </row>
    <row r="35" spans="1:8" ht="12.75">
      <c r="A35" s="65" t="str">
        <f>'Gols marcats'!A35</f>
        <v>Alfarp</v>
      </c>
      <c r="B35" s="146">
        <f>'Gols encaixats'!B35</f>
        <v>0</v>
      </c>
      <c r="C35" s="67">
        <f>'Gols encaixats'!C35</f>
        <v>0</v>
      </c>
      <c r="D35" s="95">
        <f>'Gols encaixats'!D35</f>
        <v>0</v>
      </c>
      <c r="E35" s="94">
        <f>'Gols encaixats'!E35</f>
        <v>0</v>
      </c>
      <c r="F35" s="67">
        <f>'Gols encaixats'!F35</f>
        <v>0</v>
      </c>
      <c r="G35" s="96">
        <f>'Gols encaixats'!G35</f>
        <v>0</v>
      </c>
      <c r="H35" s="10">
        <f t="shared" si="0"/>
        <v>0</v>
      </c>
    </row>
    <row r="36" spans="1:8" ht="12.75">
      <c r="A36" s="65"/>
      <c r="B36" s="146"/>
      <c r="C36" s="67"/>
      <c r="D36" s="95"/>
      <c r="E36" s="94"/>
      <c r="F36" s="67"/>
      <c r="G36" s="96"/>
      <c r="H36" s="10"/>
    </row>
    <row r="37" spans="1:8" ht="12.75">
      <c r="A37" s="65" t="str">
        <f>'Gols marcats'!A37</f>
        <v>L'Alcúdia</v>
      </c>
      <c r="B37" s="146">
        <f>'Gols encaixats'!B37</f>
        <v>0</v>
      </c>
      <c r="C37" s="67">
        <f>'Gols encaixats'!C37</f>
        <v>0</v>
      </c>
      <c r="D37" s="95">
        <f>'Gols encaixats'!D37</f>
        <v>0</v>
      </c>
      <c r="E37" s="94">
        <f>'Gols encaixats'!E37</f>
        <v>0</v>
      </c>
      <c r="F37" s="67">
        <f>'Gols encaixats'!F37</f>
        <v>1</v>
      </c>
      <c r="G37" s="96">
        <f>'Gols encaixats'!G37</f>
        <v>0</v>
      </c>
      <c r="H37" s="10">
        <f t="shared" si="0"/>
        <v>1</v>
      </c>
    </row>
    <row r="38" spans="1:8" ht="12.75">
      <c r="A38" s="65"/>
      <c r="B38" s="146"/>
      <c r="C38" s="67"/>
      <c r="D38" s="95"/>
      <c r="E38" s="94"/>
      <c r="F38" s="67"/>
      <c r="G38" s="96"/>
      <c r="H38" s="10"/>
    </row>
    <row r="39" spans="1:8" ht="12" customHeight="1">
      <c r="A39" s="65" t="str">
        <f>'Gols marcats'!A39</f>
        <v>Pego</v>
      </c>
      <c r="B39" s="146">
        <f>'Gols encaixats'!B39</f>
        <v>1</v>
      </c>
      <c r="C39" s="67">
        <f>'Gols encaixats'!C39</f>
        <v>0</v>
      </c>
      <c r="D39" s="95">
        <f>'Gols encaixats'!D39</f>
        <v>0</v>
      </c>
      <c r="E39" s="94">
        <f>'Gols encaixats'!E39</f>
        <v>0</v>
      </c>
      <c r="F39" s="67">
        <f>'Gols encaixats'!F39</f>
        <v>0</v>
      </c>
      <c r="G39" s="96">
        <f>'Gols encaixats'!G39</f>
        <v>0</v>
      </c>
      <c r="H39" s="10">
        <f t="shared" si="0"/>
        <v>1</v>
      </c>
    </row>
    <row r="40" spans="1:8" ht="13.5" thickBot="1">
      <c r="A40" s="196"/>
      <c r="B40" s="146"/>
      <c r="C40" s="67"/>
      <c r="D40" s="95"/>
      <c r="E40" s="94"/>
      <c r="F40" s="67"/>
      <c r="G40" s="96"/>
      <c r="H40" s="10"/>
    </row>
    <row r="41" spans="1:8" ht="12.75" hidden="1">
      <c r="A41" s="196">
        <f>'Gols marcats'!A41</f>
        <v>0</v>
      </c>
      <c r="B41" s="146">
        <f>'Gols encaixats'!B41</f>
        <v>0</v>
      </c>
      <c r="C41" s="67">
        <f>'Gols encaixats'!C41</f>
        <v>0</v>
      </c>
      <c r="D41" s="95">
        <f>'Gols encaixats'!D41</f>
        <v>0</v>
      </c>
      <c r="E41" s="94">
        <f>'Gols encaixats'!E41</f>
        <v>0</v>
      </c>
      <c r="F41" s="67">
        <f>'Gols encaixats'!F41</f>
        <v>0</v>
      </c>
      <c r="G41" s="96">
        <f>'Gols encaixats'!G41</f>
        <v>0</v>
      </c>
      <c r="H41" s="10">
        <f t="shared" si="0"/>
        <v>0</v>
      </c>
    </row>
    <row r="42" spans="1:8" ht="12.75" hidden="1">
      <c r="A42" s="196">
        <f>'Gols marcats'!A42</f>
        <v>0</v>
      </c>
      <c r="B42" s="146">
        <f>'Gols encaixats'!B42</f>
        <v>0</v>
      </c>
      <c r="C42" s="67">
        <f>'Gols encaixats'!C42</f>
        <v>0</v>
      </c>
      <c r="D42" s="95">
        <f>'Gols encaixats'!D42</f>
        <v>0</v>
      </c>
      <c r="E42" s="94">
        <f>'Gols encaixats'!E42</f>
        <v>0</v>
      </c>
      <c r="F42" s="67">
        <f>'Gols encaixats'!F42</f>
        <v>0</v>
      </c>
      <c r="G42" s="96">
        <f>'Gols encaixats'!G42</f>
        <v>0</v>
      </c>
      <c r="H42" s="10">
        <f t="shared" si="0"/>
        <v>0</v>
      </c>
    </row>
    <row r="43" spans="1:8" ht="12.75" hidden="1">
      <c r="A43" s="196">
        <f>'Gols marcats'!A43</f>
        <v>0</v>
      </c>
      <c r="B43" s="146">
        <f>'Gols encaixats'!B43</f>
        <v>0</v>
      </c>
      <c r="C43" s="67">
        <f>'Gols encaixats'!C43</f>
        <v>0</v>
      </c>
      <c r="D43" s="95">
        <f>'Gols encaixats'!D43</f>
        <v>0</v>
      </c>
      <c r="E43" s="94">
        <f>'Gols encaixats'!E43</f>
        <v>0</v>
      </c>
      <c r="F43" s="67">
        <f>'Gols encaixats'!F43</f>
        <v>0</v>
      </c>
      <c r="G43" s="96">
        <f>'Gols encaixats'!G43</f>
        <v>0</v>
      </c>
      <c r="H43" s="10">
        <f t="shared" si="0"/>
        <v>0</v>
      </c>
    </row>
    <row r="44" spans="1:8" ht="12.75" hidden="1">
      <c r="A44" s="196">
        <f>'Gols marcats'!A44</f>
        <v>0</v>
      </c>
      <c r="B44" s="146">
        <f>'Gols encaixats'!B44</f>
        <v>0</v>
      </c>
      <c r="C44" s="67">
        <f>'Gols encaixats'!C44</f>
        <v>0</v>
      </c>
      <c r="D44" s="95">
        <f>'Gols encaixats'!D44</f>
        <v>0</v>
      </c>
      <c r="E44" s="94">
        <f>'Gols encaixats'!E44</f>
        <v>0</v>
      </c>
      <c r="F44" s="67">
        <f>'Gols encaixats'!F44</f>
        <v>0</v>
      </c>
      <c r="G44" s="96">
        <f>'Gols encaixats'!G44</f>
        <v>0</v>
      </c>
      <c r="H44" s="10">
        <f t="shared" si="0"/>
        <v>0</v>
      </c>
    </row>
    <row r="45" spans="1:8" ht="12.75" hidden="1">
      <c r="A45" s="196">
        <f>'Gols marcats'!A45</f>
        <v>0</v>
      </c>
      <c r="B45" s="146">
        <f>'Gols encaixats'!B45</f>
        <v>0</v>
      </c>
      <c r="C45" s="67">
        <f>'Gols encaixats'!C45</f>
        <v>0</v>
      </c>
      <c r="D45" s="95">
        <f>'Gols encaixats'!D45</f>
        <v>0</v>
      </c>
      <c r="E45" s="94">
        <f>'Gols encaixats'!E45</f>
        <v>0</v>
      </c>
      <c r="F45" s="67">
        <f>'Gols encaixats'!F45</f>
        <v>0</v>
      </c>
      <c r="G45" s="96">
        <f>'Gols encaixats'!G45</f>
        <v>0</v>
      </c>
      <c r="H45" s="10">
        <f t="shared" si="0"/>
        <v>0</v>
      </c>
    </row>
    <row r="46" spans="1:8" ht="12.75" hidden="1">
      <c r="A46" s="196">
        <f>'Gols marcats'!A46</f>
        <v>0</v>
      </c>
      <c r="B46" s="146">
        <f>'Gols encaixats'!B46</f>
        <v>0</v>
      </c>
      <c r="C46" s="67">
        <f>'Gols encaixats'!C46</f>
        <v>0</v>
      </c>
      <c r="D46" s="95">
        <f>'Gols encaixats'!D46</f>
        <v>0</v>
      </c>
      <c r="E46" s="94">
        <f>'Gols encaixats'!E46</f>
        <v>0</v>
      </c>
      <c r="F46" s="67">
        <f>'Gols encaixats'!F46</f>
        <v>0</v>
      </c>
      <c r="G46" s="96">
        <f>'Gols encaixats'!G46</f>
        <v>0</v>
      </c>
      <c r="H46" s="10">
        <f t="shared" si="0"/>
        <v>0</v>
      </c>
    </row>
    <row r="47" spans="1:8" ht="12.75" hidden="1">
      <c r="A47" s="196">
        <f>'Gols marcats'!A47</f>
        <v>0</v>
      </c>
      <c r="B47" s="146">
        <f>'Gols encaixats'!B47</f>
        <v>0</v>
      </c>
      <c r="C47" s="67">
        <f>'Gols encaixats'!C47</f>
        <v>0</v>
      </c>
      <c r="D47" s="95">
        <f>'Gols encaixats'!D47</f>
        <v>0</v>
      </c>
      <c r="E47" s="94">
        <f>'Gols encaixats'!E47</f>
        <v>0</v>
      </c>
      <c r="F47" s="67">
        <f>'Gols encaixats'!F47</f>
        <v>0</v>
      </c>
      <c r="G47" s="96">
        <f>'Gols encaixats'!G47</f>
        <v>0</v>
      </c>
      <c r="H47" s="10">
        <f t="shared" si="0"/>
        <v>0</v>
      </c>
    </row>
    <row r="48" spans="1:8" ht="12.75" hidden="1">
      <c r="A48" s="196">
        <f>'Gols marcats'!A48</f>
        <v>0</v>
      </c>
      <c r="B48" s="146">
        <f>'Gols encaixats'!B48</f>
        <v>0</v>
      </c>
      <c r="C48" s="67">
        <f>'Gols encaixats'!C48</f>
        <v>0</v>
      </c>
      <c r="D48" s="95">
        <f>'Gols encaixats'!D48</f>
        <v>0</v>
      </c>
      <c r="E48" s="94">
        <f>'Gols encaixats'!E48</f>
        <v>0</v>
      </c>
      <c r="F48" s="67">
        <f>'Gols encaixats'!F48</f>
        <v>0</v>
      </c>
      <c r="G48" s="96">
        <f>'Gols encaixats'!G48</f>
        <v>0</v>
      </c>
      <c r="H48" s="10">
        <f t="shared" si="0"/>
        <v>0</v>
      </c>
    </row>
    <row r="49" spans="1:8" ht="12.75" hidden="1">
      <c r="A49" s="196">
        <f>'Gols marcats'!A49</f>
        <v>0</v>
      </c>
      <c r="B49" s="146">
        <f>'Gols encaixats'!B49</f>
        <v>0</v>
      </c>
      <c r="C49" s="67">
        <f>'Gols encaixats'!C49</f>
        <v>0</v>
      </c>
      <c r="D49" s="95">
        <f>'Gols encaixats'!D49</f>
        <v>0</v>
      </c>
      <c r="E49" s="94">
        <f>'Gols encaixats'!E49</f>
        <v>0</v>
      </c>
      <c r="F49" s="67">
        <f>'Gols encaixats'!F49</f>
        <v>0</v>
      </c>
      <c r="G49" s="96">
        <f>'Gols encaixats'!G49</f>
        <v>0</v>
      </c>
      <c r="H49" s="10">
        <f t="shared" si="0"/>
        <v>0</v>
      </c>
    </row>
    <row r="50" spans="1:8" ht="13.5" hidden="1" thickBot="1">
      <c r="A50" s="197">
        <f>'Gols marcats'!A50</f>
        <v>0</v>
      </c>
      <c r="B50" s="105">
        <f>'Gols encaixats'!B50</f>
        <v>0</v>
      </c>
      <c r="C50" s="67">
        <f>'Gols encaixats'!C50</f>
        <v>0</v>
      </c>
      <c r="D50" s="95">
        <f>'Gols encaixats'!D50</f>
        <v>0</v>
      </c>
      <c r="E50" s="94">
        <f>'Gols encaixats'!E50</f>
        <v>0</v>
      </c>
      <c r="F50" s="67">
        <f>'Gols encaixats'!F50</f>
        <v>0</v>
      </c>
      <c r="G50" s="96">
        <f>'Gols encaixats'!G50</f>
        <v>0</v>
      </c>
      <c r="H50" s="10">
        <f>SUM(B50:G50)</f>
        <v>0</v>
      </c>
    </row>
    <row r="51" spans="1:14" ht="14.25" thickBot="1" thickTop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2</v>
      </c>
      <c r="C53" s="56">
        <f>(B53/N53)</f>
        <v>0.1111111111111111</v>
      </c>
      <c r="D53" s="35">
        <f>SUM(C3:C46)</f>
        <v>2</v>
      </c>
      <c r="E53" s="56">
        <f>(D53/N53)</f>
        <v>0.1111111111111111</v>
      </c>
      <c r="F53" s="35">
        <f>SUM(D3:D46)</f>
        <v>3</v>
      </c>
      <c r="G53" s="57">
        <f>(F53/N53)</f>
        <v>0.16666666666666666</v>
      </c>
      <c r="H53" s="55">
        <f>SUM(E3:E46)</f>
        <v>2</v>
      </c>
      <c r="I53" s="56">
        <f>(H53/N53)</f>
        <v>0.1111111111111111</v>
      </c>
      <c r="J53" s="35">
        <f>SUM(F3:F46)</f>
        <v>4</v>
      </c>
      <c r="K53" s="56">
        <f>(J53/N53)</f>
        <v>0.2222222222222222</v>
      </c>
      <c r="L53" s="35">
        <f>SUM(G3:G46)</f>
        <v>5</v>
      </c>
      <c r="M53" s="57">
        <f>(L53/N53)</f>
        <v>0.2777777777777778</v>
      </c>
      <c r="N53" s="59">
        <f>SUM(H3:H50)</f>
        <v>18</v>
      </c>
    </row>
    <row r="54" ht="13.5" thickTop="1"/>
    <row r="55" spans="1:14" s="61" customFormat="1" ht="12.75">
      <c r="A55" s="60"/>
      <c r="B55" s="38"/>
      <c r="D55" s="38"/>
      <c r="F55" s="38"/>
      <c r="H55" s="38"/>
      <c r="J55" s="38"/>
      <c r="L55" s="38"/>
      <c r="M55" s="12"/>
      <c r="N55" s="62"/>
    </row>
    <row r="56" spans="1:13" s="61" customFormat="1" ht="12.75">
      <c r="A56" s="9"/>
      <c r="B56" s="13"/>
      <c r="D56" s="13"/>
      <c r="F56" s="13"/>
      <c r="H56" s="13"/>
      <c r="J56" s="13"/>
      <c r="L56" s="13"/>
      <c r="M56" s="12"/>
    </row>
    <row r="57" spans="1:14" s="61" customFormat="1" ht="12.75">
      <c r="A57" s="9"/>
      <c r="B57" s="12"/>
      <c r="C57" s="63"/>
      <c r="D57" s="12"/>
      <c r="E57" s="63"/>
      <c r="F57" s="12"/>
      <c r="G57" s="63"/>
      <c r="H57" s="12"/>
      <c r="I57" s="63"/>
      <c r="J57" s="12"/>
      <c r="K57" s="63"/>
      <c r="L57" s="12"/>
      <c r="M57" s="63"/>
      <c r="N5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A1">
      <selection activeCell="AM2" sqref="AM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6" customFormat="1" ht="12.75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  <c r="H1" s="37">
        <v>7</v>
      </c>
      <c r="I1" s="37">
        <v>8</v>
      </c>
      <c r="J1" s="37">
        <v>9</v>
      </c>
      <c r="K1" s="37">
        <v>10</v>
      </c>
      <c r="L1" s="37">
        <v>11</v>
      </c>
      <c r="M1" s="37">
        <v>12</v>
      </c>
      <c r="N1" s="37">
        <v>13</v>
      </c>
      <c r="O1" s="37">
        <v>14</v>
      </c>
      <c r="P1" s="37">
        <v>15</v>
      </c>
      <c r="Q1" s="37">
        <v>16</v>
      </c>
      <c r="R1" s="37">
        <v>17</v>
      </c>
      <c r="S1" s="37">
        <v>18</v>
      </c>
      <c r="T1" s="37">
        <v>19</v>
      </c>
      <c r="U1" s="37">
        <v>20</v>
      </c>
      <c r="V1" s="37">
        <v>21</v>
      </c>
      <c r="W1" s="37">
        <v>22</v>
      </c>
      <c r="X1" s="37">
        <v>23</v>
      </c>
      <c r="Y1" s="37">
        <v>24</v>
      </c>
      <c r="Z1" s="37">
        <v>25</v>
      </c>
      <c r="AA1" s="37">
        <v>26</v>
      </c>
      <c r="AB1" s="37">
        <v>27</v>
      </c>
      <c r="AC1" s="37">
        <v>28</v>
      </c>
      <c r="AD1" s="37">
        <v>29</v>
      </c>
      <c r="AE1" s="37">
        <v>30</v>
      </c>
      <c r="AF1" s="37">
        <v>31</v>
      </c>
      <c r="AG1" s="37">
        <v>32</v>
      </c>
      <c r="AH1" s="37">
        <v>33</v>
      </c>
      <c r="AI1" s="37">
        <v>34</v>
      </c>
      <c r="AJ1" s="37">
        <v>35</v>
      </c>
      <c r="AK1" s="37">
        <v>36</v>
      </c>
      <c r="AL1" s="37">
        <v>37</v>
      </c>
      <c r="AM1" s="37">
        <v>38</v>
      </c>
      <c r="AN1" s="37">
        <v>39</v>
      </c>
      <c r="AO1" s="37">
        <v>40</v>
      </c>
      <c r="AP1" s="36">
        <v>41</v>
      </c>
      <c r="AQ1" s="36">
        <v>42</v>
      </c>
    </row>
    <row r="2" spans="1:43" ht="12.75">
      <c r="A2" t="s">
        <v>32</v>
      </c>
      <c r="AM2" s="1">
        <v>9</v>
      </c>
      <c r="AN2" s="1"/>
      <c r="AO2" s="1"/>
      <c r="AP2" s="1"/>
      <c r="AQ2" s="1"/>
    </row>
    <row r="4" ht="12.75">
      <c r="A4" t="s">
        <v>52</v>
      </c>
    </row>
    <row r="5" ht="12.75">
      <c r="A5" t="s">
        <v>53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2016-07-26T15:57:29Z</cp:lastPrinted>
  <dcterms:created xsi:type="dcterms:W3CDTF">1998-08-31T09:37:34Z</dcterms:created>
  <dcterms:modified xsi:type="dcterms:W3CDTF">2020-12-29T23:21:58Z</dcterms:modified>
  <cp:category/>
  <cp:version/>
  <cp:contentType/>
  <cp:contentStatus/>
</cp:coreProperties>
</file>